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rio\Articles en cours 2019-20\Article Arnaud 1B RNAseq\Arnaud Article 21 oct 19\"/>
    </mc:Choice>
  </mc:AlternateContent>
  <bookViews>
    <workbookView xWindow="-120" yWindow="-120" windowWidth="29040" windowHeight="15840"/>
  </bookViews>
  <sheets>
    <sheet name="Down-regulated genes" sheetId="17" r:id="rId1"/>
  </sheets>
  <definedNames>
    <definedName name="_xlnm._FilterDatabase" localSheetId="0" hidden="1">'Down-regulated genes'!$A$2:$AQ$99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56" i="17" l="1"/>
  <c r="F56" i="17"/>
  <c r="I56" i="17"/>
  <c r="J56" i="17"/>
  <c r="M56" i="17"/>
  <c r="N56" i="17"/>
  <c r="Q56" i="17"/>
  <c r="R56" i="17"/>
  <c r="U56" i="17"/>
  <c r="V56" i="17"/>
  <c r="Y56" i="17"/>
  <c r="Z56" i="17"/>
  <c r="AC56" i="17"/>
  <c r="AD56" i="17"/>
  <c r="AG56" i="17"/>
  <c r="AM56" i="17" s="1"/>
  <c r="AH56" i="17"/>
  <c r="AI56" i="17"/>
  <c r="AJ56" i="17"/>
  <c r="AK56" i="17"/>
  <c r="AL56" i="17"/>
  <c r="AQ56" i="17"/>
  <c r="E40" i="17"/>
  <c r="F40" i="17"/>
  <c r="I40" i="17"/>
  <c r="J40" i="17"/>
  <c r="M40" i="17"/>
  <c r="N40" i="17"/>
  <c r="Q40" i="17"/>
  <c r="R40" i="17"/>
  <c r="U40" i="17"/>
  <c r="V40" i="17"/>
  <c r="Y40" i="17"/>
  <c r="Z40" i="17"/>
  <c r="AC40" i="17"/>
  <c r="AD40" i="17"/>
  <c r="AG40" i="17"/>
  <c r="AH40" i="17"/>
  <c r="AI40" i="17"/>
  <c r="AJ40" i="17"/>
  <c r="E45" i="17"/>
  <c r="F45" i="17"/>
  <c r="I45" i="17"/>
  <c r="J45" i="17"/>
  <c r="M45" i="17"/>
  <c r="N45" i="17"/>
  <c r="Q45" i="17"/>
  <c r="R45" i="17"/>
  <c r="U45" i="17"/>
  <c r="V45" i="17"/>
  <c r="Y45" i="17"/>
  <c r="AO45" i="17" s="1"/>
  <c r="Z45" i="17"/>
  <c r="AC45" i="17"/>
  <c r="AD45" i="17"/>
  <c r="AG45" i="17"/>
  <c r="AM45" i="17" s="1"/>
  <c r="AH45" i="17"/>
  <c r="AI45" i="17"/>
  <c r="AJ45" i="17"/>
  <c r="AK45" i="17"/>
  <c r="E15" i="17"/>
  <c r="F15" i="17"/>
  <c r="I15" i="17"/>
  <c r="J15" i="17"/>
  <c r="M15" i="17"/>
  <c r="N15" i="17"/>
  <c r="Q15" i="17"/>
  <c r="R15" i="17"/>
  <c r="U15" i="17"/>
  <c r="AQ15" i="17" s="1"/>
  <c r="V15" i="17"/>
  <c r="Y15" i="17"/>
  <c r="Z15" i="17"/>
  <c r="AC15" i="17"/>
  <c r="AD15" i="17"/>
  <c r="AG15" i="17"/>
  <c r="AN15" i="17" s="1"/>
  <c r="AH15" i="17"/>
  <c r="AI15" i="17"/>
  <c r="AJ15" i="17"/>
  <c r="AK15" i="17"/>
  <c r="E54" i="17"/>
  <c r="F54" i="17"/>
  <c r="I54" i="17"/>
  <c r="J54" i="17"/>
  <c r="M54" i="17"/>
  <c r="N54" i="17"/>
  <c r="Q54" i="17"/>
  <c r="R54" i="17"/>
  <c r="U54" i="17"/>
  <c r="V54" i="17"/>
  <c r="Y54" i="17"/>
  <c r="AL54" i="17" s="1"/>
  <c r="Z54" i="17"/>
  <c r="AC54" i="17"/>
  <c r="AD54" i="17"/>
  <c r="AG54" i="17"/>
  <c r="AH54" i="17"/>
  <c r="AI54" i="17"/>
  <c r="AJ54" i="17"/>
  <c r="AK54" i="17"/>
  <c r="E9" i="17"/>
  <c r="F9" i="17"/>
  <c r="I9" i="17"/>
  <c r="J9" i="17"/>
  <c r="M9" i="17"/>
  <c r="N9" i="17"/>
  <c r="Q9" i="17"/>
  <c r="R9" i="17"/>
  <c r="U9" i="17"/>
  <c r="V9" i="17"/>
  <c r="Y9" i="17"/>
  <c r="Z9" i="17"/>
  <c r="AC9" i="17"/>
  <c r="AD9" i="17"/>
  <c r="AG9" i="17"/>
  <c r="AM9" i="17" s="1"/>
  <c r="AH9" i="17"/>
  <c r="AI9" i="17"/>
  <c r="AJ9" i="17"/>
  <c r="AK9" i="17"/>
  <c r="AQ9" i="17"/>
  <c r="E52" i="17"/>
  <c r="F52" i="17"/>
  <c r="I52" i="17"/>
  <c r="J52" i="17"/>
  <c r="M52" i="17"/>
  <c r="N52" i="17"/>
  <c r="Q52" i="17"/>
  <c r="R52" i="17"/>
  <c r="U52" i="17"/>
  <c r="V52" i="17"/>
  <c r="Y52" i="17"/>
  <c r="Z52" i="17"/>
  <c r="AC52" i="17"/>
  <c r="AD52" i="17"/>
  <c r="AG52" i="17"/>
  <c r="AN52" i="17" s="1"/>
  <c r="AH52" i="17"/>
  <c r="AI52" i="17"/>
  <c r="AJ52" i="17"/>
  <c r="AK52" i="17"/>
  <c r="E64" i="17"/>
  <c r="F64" i="17"/>
  <c r="I64" i="17"/>
  <c r="J64" i="17"/>
  <c r="M64" i="17"/>
  <c r="N64" i="17"/>
  <c r="Q64" i="17"/>
  <c r="R64" i="17"/>
  <c r="U64" i="17"/>
  <c r="V64" i="17"/>
  <c r="Y64" i="17"/>
  <c r="Z64" i="17"/>
  <c r="AC64" i="17"/>
  <c r="AD64" i="17"/>
  <c r="AG64" i="17"/>
  <c r="AH64" i="17"/>
  <c r="AI64" i="17"/>
  <c r="AJ64" i="17"/>
  <c r="AK64" i="17"/>
  <c r="E10" i="17"/>
  <c r="F10" i="17"/>
  <c r="I10" i="17"/>
  <c r="J10" i="17"/>
  <c r="M10" i="17"/>
  <c r="N10" i="17"/>
  <c r="Q10" i="17"/>
  <c r="R10" i="17"/>
  <c r="U10" i="17"/>
  <c r="V10" i="17"/>
  <c r="Y10" i="17"/>
  <c r="Z10" i="17"/>
  <c r="AC10" i="17"/>
  <c r="AD10" i="17"/>
  <c r="AG10" i="17"/>
  <c r="AM10" i="17" s="1"/>
  <c r="AH10" i="17"/>
  <c r="AI10" i="17"/>
  <c r="AJ10" i="17"/>
  <c r="AK10" i="17"/>
  <c r="E46" i="17"/>
  <c r="F46" i="17"/>
  <c r="I46" i="17"/>
  <c r="J46" i="17"/>
  <c r="M46" i="17"/>
  <c r="N46" i="17"/>
  <c r="Q46" i="17"/>
  <c r="R46" i="17"/>
  <c r="U46" i="17"/>
  <c r="V46" i="17"/>
  <c r="Y46" i="17"/>
  <c r="Z46" i="17"/>
  <c r="AC46" i="17"/>
  <c r="AD46" i="17"/>
  <c r="AG46" i="17"/>
  <c r="AH46" i="17"/>
  <c r="AI46" i="17"/>
  <c r="AJ46" i="17"/>
  <c r="AK46" i="17"/>
  <c r="AQ46" i="17"/>
  <c r="E57" i="17"/>
  <c r="F57" i="17"/>
  <c r="I57" i="17"/>
  <c r="J57" i="17"/>
  <c r="M57" i="17"/>
  <c r="N57" i="17"/>
  <c r="Q57" i="17"/>
  <c r="R57" i="17"/>
  <c r="U57" i="17"/>
  <c r="V57" i="17"/>
  <c r="Y57" i="17"/>
  <c r="Z57" i="17"/>
  <c r="AC57" i="17"/>
  <c r="AD57" i="17"/>
  <c r="AG57" i="17"/>
  <c r="AM57" i="17" s="1"/>
  <c r="AH57" i="17"/>
  <c r="AI57" i="17"/>
  <c r="AJ57" i="17"/>
  <c r="AK57" i="17"/>
  <c r="E58" i="17"/>
  <c r="F58" i="17"/>
  <c r="I58" i="17"/>
  <c r="J58" i="17"/>
  <c r="M58" i="17"/>
  <c r="N58" i="17"/>
  <c r="Q58" i="17"/>
  <c r="R58" i="17"/>
  <c r="U58" i="17"/>
  <c r="V58" i="17"/>
  <c r="Y58" i="17"/>
  <c r="Z58" i="17"/>
  <c r="AC58" i="17"/>
  <c r="AD58" i="17"/>
  <c r="AG58" i="17"/>
  <c r="AH58" i="17"/>
  <c r="AI58" i="17"/>
  <c r="AJ58" i="17"/>
  <c r="AK58" i="17"/>
  <c r="E65" i="17"/>
  <c r="F65" i="17"/>
  <c r="I65" i="17"/>
  <c r="J65" i="17"/>
  <c r="M65" i="17"/>
  <c r="N65" i="17"/>
  <c r="Q65" i="17"/>
  <c r="R65" i="17"/>
  <c r="U65" i="17"/>
  <c r="V65" i="17"/>
  <c r="Y65" i="17"/>
  <c r="Z65" i="17"/>
  <c r="AC65" i="17"/>
  <c r="AD65" i="17"/>
  <c r="AG65" i="17"/>
  <c r="AM65" i="17" s="1"/>
  <c r="AH65" i="17"/>
  <c r="AI65" i="17"/>
  <c r="AJ65" i="17"/>
  <c r="AK65" i="17"/>
  <c r="E55" i="17"/>
  <c r="F55" i="17"/>
  <c r="I55" i="17"/>
  <c r="J55" i="17"/>
  <c r="M55" i="17"/>
  <c r="N55" i="17"/>
  <c r="Q55" i="17"/>
  <c r="R55" i="17"/>
  <c r="U55" i="17"/>
  <c r="V55" i="17"/>
  <c r="Y55" i="17"/>
  <c r="AO55" i="17" s="1"/>
  <c r="Z55" i="17"/>
  <c r="AC55" i="17"/>
  <c r="AD55" i="17"/>
  <c r="AG55" i="17"/>
  <c r="AH55" i="17"/>
  <c r="AI55" i="17"/>
  <c r="AJ55" i="17"/>
  <c r="AK55" i="17"/>
  <c r="E43" i="17"/>
  <c r="F43" i="17"/>
  <c r="I43" i="17"/>
  <c r="J43" i="17"/>
  <c r="M43" i="17"/>
  <c r="N43" i="17"/>
  <c r="Q43" i="17"/>
  <c r="R43" i="17"/>
  <c r="U43" i="17"/>
  <c r="V43" i="17"/>
  <c r="Y43" i="17"/>
  <c r="AK43" i="17" s="1"/>
  <c r="Z43" i="17"/>
  <c r="AC43" i="17"/>
  <c r="AD43" i="17"/>
  <c r="AG43" i="17"/>
  <c r="AN43" i="17" s="1"/>
  <c r="AH43" i="17"/>
  <c r="AI43" i="17"/>
  <c r="AJ43" i="17"/>
  <c r="E44" i="17"/>
  <c r="F44" i="17"/>
  <c r="I44" i="17"/>
  <c r="J44" i="17"/>
  <c r="M44" i="17"/>
  <c r="N44" i="17"/>
  <c r="Q44" i="17"/>
  <c r="R44" i="17"/>
  <c r="U44" i="17"/>
  <c r="V44" i="17"/>
  <c r="Y44" i="17"/>
  <c r="Z44" i="17"/>
  <c r="AC44" i="17"/>
  <c r="AD44" i="17"/>
  <c r="AG44" i="17"/>
  <c r="AH44" i="17"/>
  <c r="AI44" i="17"/>
  <c r="AJ44" i="17"/>
  <c r="AK44" i="17"/>
  <c r="E13" i="17"/>
  <c r="F13" i="17"/>
  <c r="I13" i="17"/>
  <c r="J13" i="17"/>
  <c r="M13" i="17"/>
  <c r="N13" i="17"/>
  <c r="Q13" i="17"/>
  <c r="R13" i="17"/>
  <c r="U13" i="17"/>
  <c r="AQ13" i="17" s="1"/>
  <c r="V13" i="17"/>
  <c r="Y13" i="17"/>
  <c r="Z13" i="17"/>
  <c r="AC13" i="17"/>
  <c r="AD13" i="17"/>
  <c r="AG13" i="17"/>
  <c r="AM13" i="17" s="1"/>
  <c r="AH13" i="17"/>
  <c r="AI13" i="17"/>
  <c r="AJ13" i="17"/>
  <c r="AK13" i="17"/>
  <c r="E48" i="17"/>
  <c r="F48" i="17"/>
  <c r="I48" i="17"/>
  <c r="J48" i="17"/>
  <c r="M48" i="17"/>
  <c r="N48" i="17"/>
  <c r="Q48" i="17"/>
  <c r="R48" i="17"/>
  <c r="U48" i="17"/>
  <c r="AQ48" i="17" s="1"/>
  <c r="V48" i="17"/>
  <c r="Y48" i="17"/>
  <c r="Z48" i="17"/>
  <c r="AC48" i="17"/>
  <c r="AD48" i="17"/>
  <c r="AG48" i="17"/>
  <c r="AH48" i="17"/>
  <c r="AI48" i="17"/>
  <c r="AJ48" i="17"/>
  <c r="AK48" i="17"/>
  <c r="E14" i="17"/>
  <c r="F14" i="17"/>
  <c r="I14" i="17"/>
  <c r="J14" i="17"/>
  <c r="M14" i="17"/>
  <c r="N14" i="17"/>
  <c r="Q14" i="17"/>
  <c r="R14" i="17"/>
  <c r="U14" i="17"/>
  <c r="V14" i="17"/>
  <c r="Y14" i="17"/>
  <c r="Z14" i="17"/>
  <c r="AC14" i="17"/>
  <c r="AD14" i="17"/>
  <c r="AG14" i="17"/>
  <c r="AM14" i="17" s="1"/>
  <c r="AH14" i="17"/>
  <c r="AI14" i="17"/>
  <c r="AJ14" i="17"/>
  <c r="AK14" i="17"/>
  <c r="E29" i="17"/>
  <c r="F29" i="17"/>
  <c r="I29" i="17"/>
  <c r="J29" i="17"/>
  <c r="M29" i="17"/>
  <c r="N29" i="17"/>
  <c r="Q29" i="17"/>
  <c r="R29" i="17"/>
  <c r="U29" i="17"/>
  <c r="V29" i="17"/>
  <c r="Y29" i="17"/>
  <c r="AK29" i="17" s="1"/>
  <c r="Z29" i="17"/>
  <c r="AC29" i="17"/>
  <c r="AD29" i="17"/>
  <c r="AG29" i="17"/>
  <c r="AH29" i="17"/>
  <c r="AI29" i="17"/>
  <c r="AJ29" i="17"/>
  <c r="E30" i="17"/>
  <c r="F30" i="17"/>
  <c r="I30" i="17"/>
  <c r="J30" i="17"/>
  <c r="M30" i="17"/>
  <c r="N30" i="17"/>
  <c r="Q30" i="17"/>
  <c r="R30" i="17"/>
  <c r="U30" i="17"/>
  <c r="V30" i="17"/>
  <c r="Y30" i="17"/>
  <c r="AK30" i="17" s="1"/>
  <c r="Z30" i="17"/>
  <c r="AC30" i="17"/>
  <c r="AD30" i="17"/>
  <c r="AG30" i="17"/>
  <c r="AH30" i="17"/>
  <c r="AI30" i="17"/>
  <c r="AJ30" i="17"/>
  <c r="E32" i="17"/>
  <c r="F32" i="17"/>
  <c r="I32" i="17"/>
  <c r="J32" i="17"/>
  <c r="M32" i="17"/>
  <c r="N32" i="17"/>
  <c r="Q32" i="17"/>
  <c r="R32" i="17"/>
  <c r="U32" i="17"/>
  <c r="V32" i="17"/>
  <c r="Y32" i="17"/>
  <c r="Z32" i="17"/>
  <c r="AC32" i="17"/>
  <c r="AD32" i="17"/>
  <c r="AG32" i="17"/>
  <c r="AM32" i="17" s="1"/>
  <c r="AH32" i="17"/>
  <c r="AI32" i="17"/>
  <c r="AJ32" i="17"/>
  <c r="AK32" i="17"/>
  <c r="E35" i="17"/>
  <c r="F35" i="17"/>
  <c r="I35" i="17"/>
  <c r="J35" i="17"/>
  <c r="M35" i="17"/>
  <c r="N35" i="17"/>
  <c r="Q35" i="17"/>
  <c r="R35" i="17"/>
  <c r="U35" i="17"/>
  <c r="V35" i="17"/>
  <c r="Y35" i="17"/>
  <c r="AL35" i="17" s="1"/>
  <c r="Z35" i="17"/>
  <c r="AC35" i="17"/>
  <c r="AD35" i="17"/>
  <c r="AG35" i="17"/>
  <c r="AH35" i="17"/>
  <c r="AI35" i="17"/>
  <c r="AJ35" i="17"/>
  <c r="AK35" i="17"/>
  <c r="E31" i="17"/>
  <c r="F31" i="17"/>
  <c r="I31" i="17"/>
  <c r="J31" i="17"/>
  <c r="M31" i="17"/>
  <c r="N31" i="17"/>
  <c r="Q31" i="17"/>
  <c r="R31" i="17"/>
  <c r="U31" i="17"/>
  <c r="AQ31" i="17" s="1"/>
  <c r="V31" i="17"/>
  <c r="Y31" i="17"/>
  <c r="Z31" i="17"/>
  <c r="AC31" i="17"/>
  <c r="AD31" i="17"/>
  <c r="AG31" i="17"/>
  <c r="AH31" i="17"/>
  <c r="AI31" i="17"/>
  <c r="AJ31" i="17"/>
  <c r="AK31" i="17"/>
  <c r="E19" i="17"/>
  <c r="F19" i="17"/>
  <c r="I19" i="17"/>
  <c r="J19" i="17"/>
  <c r="M19" i="17"/>
  <c r="AP19" i="17" s="1"/>
  <c r="N19" i="17"/>
  <c r="Q19" i="17"/>
  <c r="R19" i="17"/>
  <c r="U19" i="17"/>
  <c r="V19" i="17"/>
  <c r="Y19" i="17"/>
  <c r="AK19" i="17" s="1"/>
  <c r="Z19" i="17"/>
  <c r="AC19" i="17"/>
  <c r="AD19" i="17"/>
  <c r="AG19" i="17"/>
  <c r="AM19" i="17" s="1"/>
  <c r="AH19" i="17"/>
  <c r="AI19" i="17"/>
  <c r="AJ19" i="17"/>
  <c r="E53" i="17"/>
  <c r="F53" i="17"/>
  <c r="I53" i="17"/>
  <c r="J53" i="17"/>
  <c r="M53" i="17"/>
  <c r="N53" i="17"/>
  <c r="Q53" i="17"/>
  <c r="R53" i="17"/>
  <c r="U53" i="17"/>
  <c r="V53" i="17"/>
  <c r="Y53" i="17"/>
  <c r="Z53" i="17"/>
  <c r="AC53" i="17"/>
  <c r="AD53" i="17"/>
  <c r="AG53" i="17"/>
  <c r="AH53" i="17"/>
  <c r="AI53" i="17"/>
  <c r="AJ53" i="17"/>
  <c r="AK53" i="17"/>
  <c r="E36" i="17"/>
  <c r="F36" i="17"/>
  <c r="I36" i="17"/>
  <c r="J36" i="17"/>
  <c r="M36" i="17"/>
  <c r="N36" i="17"/>
  <c r="Q36" i="17"/>
  <c r="R36" i="17"/>
  <c r="U36" i="17"/>
  <c r="V36" i="17"/>
  <c r="Y36" i="17"/>
  <c r="Z36" i="17"/>
  <c r="AC36" i="17"/>
  <c r="AD36" i="17"/>
  <c r="AG36" i="17"/>
  <c r="AM36" i="17" s="1"/>
  <c r="AH36" i="17"/>
  <c r="AI36" i="17"/>
  <c r="AJ36" i="17"/>
  <c r="AK36" i="17"/>
  <c r="E20" i="17"/>
  <c r="F20" i="17"/>
  <c r="I20" i="17"/>
  <c r="J20" i="17"/>
  <c r="M20" i="17"/>
  <c r="N20" i="17"/>
  <c r="Q20" i="17"/>
  <c r="R20" i="17"/>
  <c r="U20" i="17"/>
  <c r="V20" i="17"/>
  <c r="Y20" i="17"/>
  <c r="AK20" i="17" s="1"/>
  <c r="Z20" i="17"/>
  <c r="AC20" i="17"/>
  <c r="AD20" i="17"/>
  <c r="AG20" i="17"/>
  <c r="AN20" i="17" s="1"/>
  <c r="AH20" i="17"/>
  <c r="AI20" i="17"/>
  <c r="AJ20" i="17"/>
  <c r="E5" i="17"/>
  <c r="F5" i="17"/>
  <c r="I5" i="17"/>
  <c r="J5" i="17"/>
  <c r="M5" i="17"/>
  <c r="N5" i="17"/>
  <c r="Q5" i="17"/>
  <c r="R5" i="17"/>
  <c r="U5" i="17"/>
  <c r="V5" i="17"/>
  <c r="Y5" i="17"/>
  <c r="Z5" i="17"/>
  <c r="AC5" i="17"/>
  <c r="AD5" i="17"/>
  <c r="AG5" i="17"/>
  <c r="AM5" i="17" s="1"/>
  <c r="AH5" i="17"/>
  <c r="AI5" i="17"/>
  <c r="AJ5" i="17"/>
  <c r="AK5" i="17"/>
  <c r="E50" i="17"/>
  <c r="F50" i="17"/>
  <c r="I50" i="17"/>
  <c r="J50" i="17"/>
  <c r="M50" i="17"/>
  <c r="N50" i="17"/>
  <c r="Q50" i="17"/>
  <c r="R50" i="17"/>
  <c r="U50" i="17"/>
  <c r="V50" i="17"/>
  <c r="Y50" i="17"/>
  <c r="Z50" i="17"/>
  <c r="AC50" i="17"/>
  <c r="AD50" i="17"/>
  <c r="AG50" i="17"/>
  <c r="AM50" i="17" s="1"/>
  <c r="AH50" i="17"/>
  <c r="AI50" i="17"/>
  <c r="AJ50" i="17"/>
  <c r="AK50" i="17"/>
  <c r="E21" i="17"/>
  <c r="F21" i="17"/>
  <c r="I21" i="17"/>
  <c r="J21" i="17"/>
  <c r="M21" i="17"/>
  <c r="N21" i="17"/>
  <c r="Q21" i="17"/>
  <c r="R21" i="17"/>
  <c r="U21" i="17"/>
  <c r="V21" i="17"/>
  <c r="Y21" i="17"/>
  <c r="Z21" i="17"/>
  <c r="AC21" i="17"/>
  <c r="AD21" i="17"/>
  <c r="AG21" i="17"/>
  <c r="AH21" i="17"/>
  <c r="AI21" i="17"/>
  <c r="AJ21" i="17"/>
  <c r="AK21" i="17"/>
  <c r="E61" i="17"/>
  <c r="F61" i="17"/>
  <c r="I61" i="17"/>
  <c r="J61" i="17"/>
  <c r="M61" i="17"/>
  <c r="N61" i="17"/>
  <c r="Q61" i="17"/>
  <c r="R61" i="17"/>
  <c r="U61" i="17"/>
  <c r="V61" i="17"/>
  <c r="Y61" i="17"/>
  <c r="AK61" i="17" s="1"/>
  <c r="Z61" i="17"/>
  <c r="AC61" i="17"/>
  <c r="AD61" i="17"/>
  <c r="AG61" i="17"/>
  <c r="AM61" i="17" s="1"/>
  <c r="AH61" i="17"/>
  <c r="AI61" i="17"/>
  <c r="AJ61" i="17"/>
  <c r="E11" i="17"/>
  <c r="F11" i="17"/>
  <c r="I11" i="17"/>
  <c r="J11" i="17"/>
  <c r="M11" i="17"/>
  <c r="N11" i="17"/>
  <c r="Q11" i="17"/>
  <c r="R11" i="17"/>
  <c r="U11" i="17"/>
  <c r="V11" i="17"/>
  <c r="Y11" i="17"/>
  <c r="AK11" i="17" s="1"/>
  <c r="Z11" i="17"/>
  <c r="AC11" i="17"/>
  <c r="AD11" i="17"/>
  <c r="AG11" i="17"/>
  <c r="AM11" i="17" s="1"/>
  <c r="AH11" i="17"/>
  <c r="AI11" i="17"/>
  <c r="AJ11" i="17"/>
  <c r="E39" i="17"/>
  <c r="F39" i="17"/>
  <c r="I39" i="17"/>
  <c r="J39" i="17"/>
  <c r="M39" i="17"/>
  <c r="N39" i="17"/>
  <c r="Q39" i="17"/>
  <c r="R39" i="17"/>
  <c r="U39" i="17"/>
  <c r="V39" i="17"/>
  <c r="Y39" i="17"/>
  <c r="Z39" i="17"/>
  <c r="AC39" i="17"/>
  <c r="AD39" i="17"/>
  <c r="AG39" i="17"/>
  <c r="AH39" i="17"/>
  <c r="AI39" i="17"/>
  <c r="AJ39" i="17"/>
  <c r="AK39" i="17"/>
  <c r="E68" i="17"/>
  <c r="F68" i="17"/>
  <c r="I68" i="17"/>
  <c r="J68" i="17"/>
  <c r="M68" i="17"/>
  <c r="N68" i="17"/>
  <c r="Q68" i="17"/>
  <c r="R68" i="17"/>
  <c r="U68" i="17"/>
  <c r="V68" i="17"/>
  <c r="Y68" i="17"/>
  <c r="AK68" i="17" s="1"/>
  <c r="Z68" i="17"/>
  <c r="AC68" i="17"/>
  <c r="AD68" i="17"/>
  <c r="AG68" i="17"/>
  <c r="AM68" i="17" s="1"/>
  <c r="AH68" i="17"/>
  <c r="AI68" i="17"/>
  <c r="AJ68" i="17"/>
  <c r="E38" i="17"/>
  <c r="F38" i="17"/>
  <c r="I38" i="17"/>
  <c r="J38" i="17"/>
  <c r="M38" i="17"/>
  <c r="N38" i="17"/>
  <c r="Q38" i="17"/>
  <c r="R38" i="17"/>
  <c r="U38" i="17"/>
  <c r="V38" i="17"/>
  <c r="Y38" i="17"/>
  <c r="Z38" i="17"/>
  <c r="AC38" i="17"/>
  <c r="AD38" i="17"/>
  <c r="AG38" i="17"/>
  <c r="AM38" i="17" s="1"/>
  <c r="AH38" i="17"/>
  <c r="AI38" i="17"/>
  <c r="AJ38" i="17"/>
  <c r="AL38" i="17"/>
  <c r="E18" i="17"/>
  <c r="F18" i="17"/>
  <c r="I18" i="17"/>
  <c r="J18" i="17"/>
  <c r="M18" i="17"/>
  <c r="N18" i="17"/>
  <c r="Q18" i="17"/>
  <c r="R18" i="17"/>
  <c r="U18" i="17"/>
  <c r="V18" i="17"/>
  <c r="Y18" i="17"/>
  <c r="Z18" i="17"/>
  <c r="AC18" i="17"/>
  <c r="AD18" i="17"/>
  <c r="AG18" i="17"/>
  <c r="AH18" i="17"/>
  <c r="AI18" i="17"/>
  <c r="AJ18" i="17"/>
  <c r="AK18" i="17"/>
  <c r="E51" i="17"/>
  <c r="F51" i="17"/>
  <c r="I51" i="17"/>
  <c r="J51" i="17"/>
  <c r="M51" i="17"/>
  <c r="N51" i="17"/>
  <c r="Q51" i="17"/>
  <c r="R51" i="17"/>
  <c r="U51" i="17"/>
  <c r="V51" i="17"/>
  <c r="Y51" i="17"/>
  <c r="AL51" i="17" s="1"/>
  <c r="Z51" i="17"/>
  <c r="AC51" i="17"/>
  <c r="AD51" i="17"/>
  <c r="AG51" i="17"/>
  <c r="AM51" i="17" s="1"/>
  <c r="AH51" i="17"/>
  <c r="AI51" i="17"/>
  <c r="AJ51" i="17"/>
  <c r="E12" i="17"/>
  <c r="F12" i="17"/>
  <c r="I12" i="17"/>
  <c r="J12" i="17"/>
  <c r="M12" i="17"/>
  <c r="N12" i="17"/>
  <c r="Q12" i="17"/>
  <c r="R12" i="17"/>
  <c r="U12" i="17"/>
  <c r="V12" i="17"/>
  <c r="Y12" i="17"/>
  <c r="AK12" i="17" s="1"/>
  <c r="Z12" i="17"/>
  <c r="AC12" i="17"/>
  <c r="AD12" i="17"/>
  <c r="AG12" i="17"/>
  <c r="AH12" i="17"/>
  <c r="AI12" i="17"/>
  <c r="AJ12" i="17"/>
  <c r="E17" i="17"/>
  <c r="F17" i="17"/>
  <c r="I17" i="17"/>
  <c r="J17" i="17"/>
  <c r="M17" i="17"/>
  <c r="N17" i="17"/>
  <c r="Q17" i="17"/>
  <c r="R17" i="17"/>
  <c r="U17" i="17"/>
  <c r="V17" i="17"/>
  <c r="Y17" i="17"/>
  <c r="Z17" i="17"/>
  <c r="AC17" i="17"/>
  <c r="AD17" i="17"/>
  <c r="AG17" i="17"/>
  <c r="AH17" i="17"/>
  <c r="AI17" i="17"/>
  <c r="AJ17" i="17"/>
  <c r="AK17" i="17"/>
  <c r="E16" i="17"/>
  <c r="F16" i="17"/>
  <c r="I16" i="17"/>
  <c r="J16" i="17"/>
  <c r="M16" i="17"/>
  <c r="N16" i="17"/>
  <c r="Q16" i="17"/>
  <c r="R16" i="17"/>
  <c r="U16" i="17"/>
  <c r="V16" i="17"/>
  <c r="Y16" i="17"/>
  <c r="Z16" i="17"/>
  <c r="AC16" i="17"/>
  <c r="AD16" i="17"/>
  <c r="AG16" i="17"/>
  <c r="AM16" i="17" s="1"/>
  <c r="AH16" i="17"/>
  <c r="AI16" i="17"/>
  <c r="AJ16" i="17"/>
  <c r="AK16" i="17"/>
  <c r="E69" i="17"/>
  <c r="F69" i="17"/>
  <c r="I69" i="17"/>
  <c r="J69" i="17"/>
  <c r="M69" i="17"/>
  <c r="N69" i="17"/>
  <c r="Q69" i="17"/>
  <c r="R69" i="17"/>
  <c r="U69" i="17"/>
  <c r="V69" i="17"/>
  <c r="Y69" i="17"/>
  <c r="AK69" i="17" s="1"/>
  <c r="Z69" i="17"/>
  <c r="AC69" i="17"/>
  <c r="AD69" i="17"/>
  <c r="AG69" i="17"/>
  <c r="AN69" i="17" s="1"/>
  <c r="AH69" i="17"/>
  <c r="AI69" i="17"/>
  <c r="AJ69" i="17"/>
  <c r="E99" i="17"/>
  <c r="F99" i="17"/>
  <c r="I99" i="17"/>
  <c r="J99" i="17"/>
  <c r="M99" i="17"/>
  <c r="N99" i="17"/>
  <c r="Q99" i="17"/>
  <c r="R99" i="17"/>
  <c r="U99" i="17"/>
  <c r="V99" i="17"/>
  <c r="Y99" i="17"/>
  <c r="Z99" i="17"/>
  <c r="AC99" i="17"/>
  <c r="AD99" i="17"/>
  <c r="AG99" i="17"/>
  <c r="AH99" i="17"/>
  <c r="AI99" i="17"/>
  <c r="AJ99" i="17"/>
  <c r="AK99" i="17"/>
  <c r="E66" i="17"/>
  <c r="F66" i="17"/>
  <c r="I66" i="17"/>
  <c r="J66" i="17"/>
  <c r="M66" i="17"/>
  <c r="N66" i="17"/>
  <c r="Q66" i="17"/>
  <c r="R66" i="17"/>
  <c r="U66" i="17"/>
  <c r="V66" i="17"/>
  <c r="Y66" i="17"/>
  <c r="AK66" i="17" s="1"/>
  <c r="Z66" i="17"/>
  <c r="AC66" i="17"/>
  <c r="AD66" i="17"/>
  <c r="AG66" i="17"/>
  <c r="AM66" i="17" s="1"/>
  <c r="AH66" i="17"/>
  <c r="AI66" i="17"/>
  <c r="AJ66" i="17"/>
  <c r="E71" i="17"/>
  <c r="F71" i="17"/>
  <c r="I71" i="17"/>
  <c r="J71" i="17"/>
  <c r="M71" i="17"/>
  <c r="N71" i="17"/>
  <c r="Q71" i="17"/>
  <c r="R71" i="17"/>
  <c r="U71" i="17"/>
  <c r="V71" i="17"/>
  <c r="Y71" i="17"/>
  <c r="Z71" i="17"/>
  <c r="AC71" i="17"/>
  <c r="AD71" i="17"/>
  <c r="AG71" i="17"/>
  <c r="AM71" i="17" s="1"/>
  <c r="AH71" i="17"/>
  <c r="AI71" i="17"/>
  <c r="AJ71" i="17"/>
  <c r="AK71" i="17"/>
  <c r="E25" i="17"/>
  <c r="F25" i="17"/>
  <c r="I25" i="17"/>
  <c r="J25" i="17"/>
  <c r="M25" i="17"/>
  <c r="N25" i="17"/>
  <c r="Q25" i="17"/>
  <c r="R25" i="17"/>
  <c r="U25" i="17"/>
  <c r="V25" i="17"/>
  <c r="Y25" i="17"/>
  <c r="AL25" i="17" s="1"/>
  <c r="Z25" i="17"/>
  <c r="AC25" i="17"/>
  <c r="AD25" i="17"/>
  <c r="AG25" i="17"/>
  <c r="AH25" i="17"/>
  <c r="AI25" i="17"/>
  <c r="AJ25" i="17"/>
  <c r="AK25" i="17"/>
  <c r="E22" i="17"/>
  <c r="F22" i="17"/>
  <c r="I22" i="17"/>
  <c r="J22" i="17"/>
  <c r="M22" i="17"/>
  <c r="N22" i="17"/>
  <c r="Q22" i="17"/>
  <c r="R22" i="17"/>
  <c r="U22" i="17"/>
  <c r="V22" i="17"/>
  <c r="Y22" i="17"/>
  <c r="Z22" i="17"/>
  <c r="AC22" i="17"/>
  <c r="AD22" i="17"/>
  <c r="AG22" i="17"/>
  <c r="AM22" i="17" s="1"/>
  <c r="AH22" i="17"/>
  <c r="AI22" i="17"/>
  <c r="AJ22" i="17"/>
  <c r="AK22" i="17"/>
  <c r="E3" i="17"/>
  <c r="F3" i="17"/>
  <c r="I3" i="17"/>
  <c r="J3" i="17"/>
  <c r="M3" i="17"/>
  <c r="N3" i="17"/>
  <c r="Q3" i="17"/>
  <c r="R3" i="17"/>
  <c r="U3" i="17"/>
  <c r="V3" i="17"/>
  <c r="Y3" i="17"/>
  <c r="Z3" i="17"/>
  <c r="AC3" i="17"/>
  <c r="AD3" i="17"/>
  <c r="AG3" i="17"/>
  <c r="AH3" i="17"/>
  <c r="AI3" i="17"/>
  <c r="AJ3" i="17"/>
  <c r="AK3" i="17"/>
  <c r="E41" i="17"/>
  <c r="F41" i="17"/>
  <c r="I41" i="17"/>
  <c r="J41" i="17"/>
  <c r="M41" i="17"/>
  <c r="N41" i="17"/>
  <c r="Q41" i="17"/>
  <c r="R41" i="17"/>
  <c r="U41" i="17"/>
  <c r="V41" i="17"/>
  <c r="Y41" i="17"/>
  <c r="Z41" i="17"/>
  <c r="AC41" i="17"/>
  <c r="AD41" i="17"/>
  <c r="AG41" i="17"/>
  <c r="AH41" i="17"/>
  <c r="AI41" i="17"/>
  <c r="AJ41" i="17"/>
  <c r="E26" i="17"/>
  <c r="F26" i="17"/>
  <c r="I26" i="17"/>
  <c r="J26" i="17"/>
  <c r="M26" i="17"/>
  <c r="N26" i="17"/>
  <c r="Q26" i="17"/>
  <c r="R26" i="17"/>
  <c r="U26" i="17"/>
  <c r="AQ26" i="17" s="1"/>
  <c r="V26" i="17"/>
  <c r="Y26" i="17"/>
  <c r="Z26" i="17"/>
  <c r="AC26" i="17"/>
  <c r="AD26" i="17"/>
  <c r="AG26" i="17"/>
  <c r="AM26" i="17" s="1"/>
  <c r="AH26" i="17"/>
  <c r="AI26" i="17"/>
  <c r="AJ26" i="17"/>
  <c r="AK26" i="17"/>
  <c r="E70" i="17"/>
  <c r="F70" i="17"/>
  <c r="I70" i="17"/>
  <c r="J70" i="17"/>
  <c r="M70" i="17"/>
  <c r="N70" i="17"/>
  <c r="Q70" i="17"/>
  <c r="R70" i="17"/>
  <c r="U70" i="17"/>
  <c r="V70" i="17"/>
  <c r="Y70" i="17"/>
  <c r="Z70" i="17"/>
  <c r="AC70" i="17"/>
  <c r="AD70" i="17"/>
  <c r="AG70" i="17"/>
  <c r="AH70" i="17"/>
  <c r="AI70" i="17"/>
  <c r="AJ70" i="17"/>
  <c r="AK70" i="17"/>
  <c r="E63" i="17"/>
  <c r="F63" i="17"/>
  <c r="I63" i="17"/>
  <c r="J63" i="17"/>
  <c r="M63" i="17"/>
  <c r="N63" i="17"/>
  <c r="Q63" i="17"/>
  <c r="R63" i="17"/>
  <c r="U63" i="17"/>
  <c r="V63" i="17"/>
  <c r="Y63" i="17"/>
  <c r="Z63" i="17"/>
  <c r="AC63" i="17"/>
  <c r="AD63" i="17"/>
  <c r="AG63" i="17"/>
  <c r="AM63" i="17" s="1"/>
  <c r="AH63" i="17"/>
  <c r="AI63" i="17"/>
  <c r="AJ63" i="17"/>
  <c r="AK63" i="17"/>
  <c r="E72" i="17"/>
  <c r="F72" i="17"/>
  <c r="I72" i="17"/>
  <c r="J72" i="17"/>
  <c r="M72" i="17"/>
  <c r="N72" i="17"/>
  <c r="Q72" i="17"/>
  <c r="R72" i="17"/>
  <c r="U72" i="17"/>
  <c r="V72" i="17"/>
  <c r="Y72" i="17"/>
  <c r="Z72" i="17"/>
  <c r="AC72" i="17"/>
  <c r="AD72" i="17"/>
  <c r="AG72" i="17"/>
  <c r="AH72" i="17"/>
  <c r="AI72" i="17"/>
  <c r="AJ72" i="17"/>
  <c r="AK72" i="17"/>
  <c r="E4" i="17"/>
  <c r="F4" i="17"/>
  <c r="I4" i="17"/>
  <c r="J4" i="17"/>
  <c r="M4" i="17"/>
  <c r="N4" i="17"/>
  <c r="Q4" i="17"/>
  <c r="R4" i="17"/>
  <c r="U4" i="17"/>
  <c r="V4" i="17"/>
  <c r="Y4" i="17"/>
  <c r="AK4" i="17" s="1"/>
  <c r="Z4" i="17"/>
  <c r="AC4" i="17"/>
  <c r="AD4" i="17"/>
  <c r="AG4" i="17"/>
  <c r="AH4" i="17"/>
  <c r="AI4" i="17"/>
  <c r="AJ4" i="17"/>
  <c r="E42" i="17"/>
  <c r="F42" i="17"/>
  <c r="I42" i="17"/>
  <c r="J42" i="17"/>
  <c r="M42" i="17"/>
  <c r="N42" i="17"/>
  <c r="Q42" i="17"/>
  <c r="R42" i="17"/>
  <c r="U42" i="17"/>
  <c r="V42" i="17"/>
  <c r="Y42" i="17"/>
  <c r="Z42" i="17"/>
  <c r="AC42" i="17"/>
  <c r="AD42" i="17"/>
  <c r="AG42" i="17"/>
  <c r="AN42" i="17" s="1"/>
  <c r="AH42" i="17"/>
  <c r="AI42" i="17"/>
  <c r="AJ42" i="17"/>
  <c r="AK42" i="17"/>
  <c r="E49" i="17"/>
  <c r="F49" i="17"/>
  <c r="I49" i="17"/>
  <c r="J49" i="17"/>
  <c r="M49" i="17"/>
  <c r="N49" i="17"/>
  <c r="Q49" i="17"/>
  <c r="R49" i="17"/>
  <c r="U49" i="17"/>
  <c r="V49" i="17"/>
  <c r="Y49" i="17"/>
  <c r="Z49" i="17"/>
  <c r="AC49" i="17"/>
  <c r="AD49" i="17"/>
  <c r="AG49" i="17"/>
  <c r="AH49" i="17"/>
  <c r="AI49" i="17"/>
  <c r="AJ49" i="17"/>
  <c r="AK49" i="17"/>
  <c r="E60" i="17"/>
  <c r="F60" i="17"/>
  <c r="I60" i="17"/>
  <c r="J60" i="17"/>
  <c r="M60" i="17"/>
  <c r="N60" i="17"/>
  <c r="Q60" i="17"/>
  <c r="R60" i="17"/>
  <c r="U60" i="17"/>
  <c r="V60" i="17"/>
  <c r="Y60" i="17"/>
  <c r="Z60" i="17"/>
  <c r="AC60" i="17"/>
  <c r="AD60" i="17"/>
  <c r="AG60" i="17"/>
  <c r="AM60" i="17" s="1"/>
  <c r="AH60" i="17"/>
  <c r="AI60" i="17"/>
  <c r="AJ60" i="17"/>
  <c r="AK60" i="17"/>
  <c r="E8" i="17"/>
  <c r="F8" i="17"/>
  <c r="I8" i="17"/>
  <c r="J8" i="17"/>
  <c r="M8" i="17"/>
  <c r="N8" i="17"/>
  <c r="Q8" i="17"/>
  <c r="R8" i="17"/>
  <c r="U8" i="17"/>
  <c r="V8" i="17"/>
  <c r="Y8" i="17"/>
  <c r="Z8" i="17"/>
  <c r="AC8" i="17"/>
  <c r="AD8" i="17"/>
  <c r="AG8" i="17"/>
  <c r="AM8" i="17" s="1"/>
  <c r="AH8" i="17"/>
  <c r="AI8" i="17"/>
  <c r="AJ8" i="17"/>
  <c r="AK8" i="17"/>
  <c r="E67" i="17"/>
  <c r="F67" i="17"/>
  <c r="I67" i="17"/>
  <c r="J67" i="17"/>
  <c r="M67" i="17"/>
  <c r="N67" i="17"/>
  <c r="Q67" i="17"/>
  <c r="R67" i="17"/>
  <c r="U67" i="17"/>
  <c r="V67" i="17"/>
  <c r="Y67" i="17"/>
  <c r="Z67" i="17"/>
  <c r="AC67" i="17"/>
  <c r="AD67" i="17"/>
  <c r="AG67" i="17"/>
  <c r="AH67" i="17"/>
  <c r="AI67" i="17"/>
  <c r="AJ67" i="17"/>
  <c r="AK67" i="17"/>
  <c r="E37" i="17"/>
  <c r="F37" i="17"/>
  <c r="I37" i="17"/>
  <c r="J37" i="17"/>
  <c r="M37" i="17"/>
  <c r="N37" i="17"/>
  <c r="Q37" i="17"/>
  <c r="R37" i="17"/>
  <c r="U37" i="17"/>
  <c r="V37" i="17"/>
  <c r="Y37" i="17"/>
  <c r="AK37" i="17" s="1"/>
  <c r="Z37" i="17"/>
  <c r="AC37" i="17"/>
  <c r="AD37" i="17"/>
  <c r="AG37" i="17"/>
  <c r="AM37" i="17" s="1"/>
  <c r="AH37" i="17"/>
  <c r="AI37" i="17"/>
  <c r="AJ37" i="17"/>
  <c r="E59" i="17"/>
  <c r="F59" i="17"/>
  <c r="I59" i="17"/>
  <c r="J59" i="17"/>
  <c r="M59" i="17"/>
  <c r="N59" i="17"/>
  <c r="Q59" i="17"/>
  <c r="R59" i="17"/>
  <c r="U59" i="17"/>
  <c r="AQ59" i="17" s="1"/>
  <c r="V59" i="17"/>
  <c r="Y59" i="17"/>
  <c r="Z59" i="17"/>
  <c r="AC59" i="17"/>
  <c r="AD59" i="17"/>
  <c r="AG59" i="17"/>
  <c r="AM59" i="17" s="1"/>
  <c r="AH59" i="17"/>
  <c r="AI59" i="17"/>
  <c r="AJ59" i="17"/>
  <c r="AK59" i="17"/>
  <c r="E6" i="17"/>
  <c r="F6" i="17"/>
  <c r="I6" i="17"/>
  <c r="J6" i="17"/>
  <c r="M6" i="17"/>
  <c r="N6" i="17"/>
  <c r="Q6" i="17"/>
  <c r="R6" i="17"/>
  <c r="U6" i="17"/>
  <c r="AQ6" i="17" s="1"/>
  <c r="V6" i="17"/>
  <c r="Y6" i="17"/>
  <c r="Z6" i="17"/>
  <c r="AC6" i="17"/>
  <c r="AD6" i="17"/>
  <c r="AG6" i="17"/>
  <c r="AH6" i="17"/>
  <c r="AI6" i="17"/>
  <c r="AJ6" i="17"/>
  <c r="AK6" i="17"/>
  <c r="E7" i="17"/>
  <c r="F7" i="17"/>
  <c r="I7" i="17"/>
  <c r="J7" i="17"/>
  <c r="M7" i="17"/>
  <c r="N7" i="17"/>
  <c r="Q7" i="17"/>
  <c r="R7" i="17"/>
  <c r="U7" i="17"/>
  <c r="V7" i="17"/>
  <c r="Y7" i="17"/>
  <c r="Z7" i="17"/>
  <c r="AC7" i="17"/>
  <c r="AD7" i="17"/>
  <c r="AG7" i="17"/>
  <c r="AH7" i="17"/>
  <c r="AI7" i="17"/>
  <c r="AJ7" i="17"/>
  <c r="AK7" i="17"/>
  <c r="E73" i="17"/>
  <c r="F73" i="17"/>
  <c r="I73" i="17"/>
  <c r="J73" i="17"/>
  <c r="M73" i="17"/>
  <c r="AP73" i="17" s="1"/>
  <c r="N73" i="17"/>
  <c r="Q73" i="17"/>
  <c r="R73" i="17"/>
  <c r="U73" i="17"/>
  <c r="V73" i="17"/>
  <c r="Y73" i="17"/>
  <c r="Z73" i="17"/>
  <c r="AC73" i="17"/>
  <c r="AD73" i="17"/>
  <c r="AG73" i="17"/>
  <c r="AH73" i="17"/>
  <c r="AI73" i="17"/>
  <c r="AJ73" i="17"/>
  <c r="AK73" i="17"/>
  <c r="E34" i="17"/>
  <c r="F34" i="17"/>
  <c r="I34" i="17"/>
  <c r="J34" i="17"/>
  <c r="M34" i="17"/>
  <c r="N34" i="17"/>
  <c r="Q34" i="17"/>
  <c r="R34" i="17"/>
  <c r="U34" i="17"/>
  <c r="V34" i="17"/>
  <c r="Y34" i="17"/>
  <c r="Z34" i="17"/>
  <c r="AC34" i="17"/>
  <c r="AD34" i="17"/>
  <c r="AG34" i="17"/>
  <c r="AH34" i="17"/>
  <c r="AI34" i="17"/>
  <c r="AJ34" i="17"/>
  <c r="E74" i="17"/>
  <c r="F74" i="17"/>
  <c r="I74" i="17"/>
  <c r="J74" i="17"/>
  <c r="M74" i="17"/>
  <c r="N74" i="17"/>
  <c r="Q74" i="17"/>
  <c r="R74" i="17"/>
  <c r="U74" i="17"/>
  <c r="V74" i="17"/>
  <c r="Y74" i="17"/>
  <c r="AK74" i="17" s="1"/>
  <c r="Z74" i="17"/>
  <c r="AC74" i="17"/>
  <c r="AD74" i="17"/>
  <c r="AG74" i="17"/>
  <c r="AM74" i="17" s="1"/>
  <c r="AH74" i="17"/>
  <c r="AI74" i="17"/>
  <c r="AJ74" i="17"/>
  <c r="E75" i="17"/>
  <c r="F75" i="17"/>
  <c r="I75" i="17"/>
  <c r="J75" i="17"/>
  <c r="M75" i="17"/>
  <c r="N75" i="17"/>
  <c r="Q75" i="17"/>
  <c r="R75" i="17"/>
  <c r="U75" i="17"/>
  <c r="V75" i="17"/>
  <c r="Y75" i="17"/>
  <c r="AK75" i="17" s="1"/>
  <c r="Z75" i="17"/>
  <c r="AC75" i="17"/>
  <c r="AD75" i="17"/>
  <c r="AG75" i="17"/>
  <c r="AH75" i="17"/>
  <c r="AI75" i="17"/>
  <c r="AJ75" i="17"/>
  <c r="E76" i="17"/>
  <c r="F76" i="17"/>
  <c r="I76" i="17"/>
  <c r="J76" i="17"/>
  <c r="M76" i="17"/>
  <c r="N76" i="17"/>
  <c r="Q76" i="17"/>
  <c r="R76" i="17"/>
  <c r="U76" i="17"/>
  <c r="V76" i="17"/>
  <c r="Y76" i="17"/>
  <c r="Z76" i="17"/>
  <c r="AC76" i="17"/>
  <c r="AD76" i="17"/>
  <c r="AG76" i="17"/>
  <c r="AH76" i="17"/>
  <c r="AI76" i="17"/>
  <c r="AJ76" i="17"/>
  <c r="AK76" i="17"/>
  <c r="E77" i="17"/>
  <c r="F77" i="17"/>
  <c r="I77" i="17"/>
  <c r="J77" i="17"/>
  <c r="M77" i="17"/>
  <c r="N77" i="17"/>
  <c r="Q77" i="17"/>
  <c r="R77" i="17"/>
  <c r="U77" i="17"/>
  <c r="V77" i="17"/>
  <c r="Y77" i="17"/>
  <c r="Z77" i="17"/>
  <c r="AC77" i="17"/>
  <c r="AD77" i="17"/>
  <c r="AG77" i="17"/>
  <c r="AM77" i="17" s="1"/>
  <c r="AH77" i="17"/>
  <c r="AI77" i="17"/>
  <c r="AJ77" i="17"/>
  <c r="AK77" i="17"/>
  <c r="E78" i="17"/>
  <c r="F78" i="17"/>
  <c r="I78" i="17"/>
  <c r="J78" i="17"/>
  <c r="M78" i="17"/>
  <c r="N78" i="17"/>
  <c r="Q78" i="17"/>
  <c r="R78" i="17"/>
  <c r="U78" i="17"/>
  <c r="V78" i="17"/>
  <c r="Y78" i="17"/>
  <c r="Z78" i="17"/>
  <c r="AC78" i="17"/>
  <c r="AD78" i="17"/>
  <c r="AG78" i="17"/>
  <c r="AH78" i="17"/>
  <c r="AI78" i="17"/>
  <c r="AJ78" i="17"/>
  <c r="AK78" i="17"/>
  <c r="E79" i="17"/>
  <c r="F79" i="17"/>
  <c r="I79" i="17"/>
  <c r="J79" i="17"/>
  <c r="M79" i="17"/>
  <c r="N79" i="17"/>
  <c r="Q79" i="17"/>
  <c r="R79" i="17"/>
  <c r="U79" i="17"/>
  <c r="V79" i="17"/>
  <c r="Y79" i="17"/>
  <c r="AK79" i="17" s="1"/>
  <c r="Z79" i="17"/>
  <c r="AC79" i="17"/>
  <c r="AD79" i="17"/>
  <c r="AG79" i="17"/>
  <c r="AH79" i="17"/>
  <c r="AI79" i="17"/>
  <c r="AJ79" i="17"/>
  <c r="E80" i="17"/>
  <c r="F80" i="17"/>
  <c r="I80" i="17"/>
  <c r="J80" i="17"/>
  <c r="M80" i="17"/>
  <c r="N80" i="17"/>
  <c r="Q80" i="17"/>
  <c r="R80" i="17"/>
  <c r="U80" i="17"/>
  <c r="V80" i="17"/>
  <c r="Y80" i="17"/>
  <c r="AK80" i="17" s="1"/>
  <c r="Z80" i="17"/>
  <c r="AC80" i="17"/>
  <c r="AD80" i="17"/>
  <c r="AG80" i="17"/>
  <c r="AM80" i="17" s="1"/>
  <c r="AH80" i="17"/>
  <c r="AI80" i="17"/>
  <c r="AJ80" i="17"/>
  <c r="E33" i="17"/>
  <c r="F33" i="17"/>
  <c r="I33" i="17"/>
  <c r="J33" i="17"/>
  <c r="M33" i="17"/>
  <c r="N33" i="17"/>
  <c r="Q33" i="17"/>
  <c r="R33" i="17"/>
  <c r="U33" i="17"/>
  <c r="V33" i="17"/>
  <c r="Y33" i="17"/>
  <c r="Z33" i="17"/>
  <c r="AC33" i="17"/>
  <c r="AD33" i="17"/>
  <c r="AG33" i="17"/>
  <c r="AH33" i="17"/>
  <c r="AI33" i="17"/>
  <c r="AJ33" i="17"/>
  <c r="AK33" i="17"/>
  <c r="E81" i="17"/>
  <c r="F81" i="17"/>
  <c r="I81" i="17"/>
  <c r="J81" i="17"/>
  <c r="M81" i="17"/>
  <c r="N81" i="17"/>
  <c r="Q81" i="17"/>
  <c r="R81" i="17"/>
  <c r="U81" i="17"/>
  <c r="V81" i="17"/>
  <c r="Y81" i="17"/>
  <c r="AK81" i="17" s="1"/>
  <c r="Z81" i="17"/>
  <c r="AC81" i="17"/>
  <c r="AD81" i="17"/>
  <c r="AG81" i="17"/>
  <c r="AH81" i="17"/>
  <c r="AI81" i="17"/>
  <c r="AJ81" i="17"/>
  <c r="E82" i="17"/>
  <c r="F82" i="17"/>
  <c r="I82" i="17"/>
  <c r="J82" i="17"/>
  <c r="M82" i="17"/>
  <c r="N82" i="17"/>
  <c r="Q82" i="17"/>
  <c r="R82" i="17"/>
  <c r="U82" i="17"/>
  <c r="V82" i="17"/>
  <c r="Y82" i="17"/>
  <c r="Z82" i="17"/>
  <c r="AC82" i="17"/>
  <c r="AD82" i="17"/>
  <c r="AG82" i="17"/>
  <c r="AM82" i="17" s="1"/>
  <c r="AH82" i="17"/>
  <c r="AI82" i="17"/>
  <c r="AJ82" i="17"/>
  <c r="AK82" i="17"/>
  <c r="E83" i="17"/>
  <c r="F83" i="17"/>
  <c r="I83" i="17"/>
  <c r="J83" i="17"/>
  <c r="M83" i="17"/>
  <c r="N83" i="17"/>
  <c r="Q83" i="17"/>
  <c r="R83" i="17"/>
  <c r="U83" i="17"/>
  <c r="V83" i="17"/>
  <c r="Y83" i="17"/>
  <c r="AK83" i="17" s="1"/>
  <c r="Z83" i="17"/>
  <c r="AC83" i="17"/>
  <c r="AD83" i="17"/>
  <c r="AG83" i="17"/>
  <c r="AH83" i="17"/>
  <c r="AI83" i="17"/>
  <c r="AJ83" i="17"/>
  <c r="E84" i="17"/>
  <c r="F84" i="17"/>
  <c r="I84" i="17"/>
  <c r="J84" i="17"/>
  <c r="M84" i="17"/>
  <c r="N84" i="17"/>
  <c r="Q84" i="17"/>
  <c r="R84" i="17"/>
  <c r="U84" i="17"/>
  <c r="V84" i="17"/>
  <c r="Y84" i="17"/>
  <c r="AK84" i="17" s="1"/>
  <c r="Z84" i="17"/>
  <c r="AC84" i="17"/>
  <c r="AD84" i="17"/>
  <c r="AG84" i="17"/>
  <c r="AH84" i="17"/>
  <c r="AI84" i="17"/>
  <c r="AJ84" i="17"/>
  <c r="E24" i="17"/>
  <c r="F24" i="17"/>
  <c r="I24" i="17"/>
  <c r="J24" i="17"/>
  <c r="M24" i="17"/>
  <c r="N24" i="17"/>
  <c r="Q24" i="17"/>
  <c r="R24" i="17"/>
  <c r="U24" i="17"/>
  <c r="V24" i="17"/>
  <c r="Y24" i="17"/>
  <c r="AK24" i="17" s="1"/>
  <c r="Z24" i="17"/>
  <c r="AC24" i="17"/>
  <c r="AD24" i="17"/>
  <c r="AG24" i="17"/>
  <c r="AN24" i="17" s="1"/>
  <c r="AH24" i="17"/>
  <c r="AI24" i="17"/>
  <c r="AJ24" i="17"/>
  <c r="E85" i="17"/>
  <c r="F85" i="17"/>
  <c r="I85" i="17"/>
  <c r="J85" i="17"/>
  <c r="M85" i="17"/>
  <c r="N85" i="17"/>
  <c r="Q85" i="17"/>
  <c r="R85" i="17"/>
  <c r="U85" i="17"/>
  <c r="V85" i="17"/>
  <c r="Y85" i="17"/>
  <c r="Z85" i="17"/>
  <c r="AC85" i="17"/>
  <c r="AD85" i="17"/>
  <c r="AG85" i="17"/>
  <c r="AN85" i="17" s="1"/>
  <c r="AH85" i="17"/>
  <c r="AI85" i="17"/>
  <c r="AJ85" i="17"/>
  <c r="AK85" i="17"/>
  <c r="E86" i="17"/>
  <c r="F86" i="17"/>
  <c r="I86" i="17"/>
  <c r="J86" i="17"/>
  <c r="M86" i="17"/>
  <c r="N86" i="17"/>
  <c r="Q86" i="17"/>
  <c r="R86" i="17"/>
  <c r="U86" i="17"/>
  <c r="V86" i="17"/>
  <c r="Y86" i="17"/>
  <c r="Z86" i="17"/>
  <c r="AC86" i="17"/>
  <c r="AD86" i="17"/>
  <c r="AG86" i="17"/>
  <c r="AH86" i="17"/>
  <c r="AI86" i="17"/>
  <c r="AJ86" i="17"/>
  <c r="AK86" i="17"/>
  <c r="E87" i="17"/>
  <c r="F87" i="17"/>
  <c r="I87" i="17"/>
  <c r="J87" i="17"/>
  <c r="M87" i="17"/>
  <c r="N87" i="17"/>
  <c r="Q87" i="17"/>
  <c r="R87" i="17"/>
  <c r="U87" i="17"/>
  <c r="V87" i="17"/>
  <c r="Y87" i="17"/>
  <c r="AK87" i="17" s="1"/>
  <c r="Z87" i="17"/>
  <c r="AC87" i="17"/>
  <c r="AD87" i="17"/>
  <c r="AG87" i="17"/>
  <c r="AM87" i="17" s="1"/>
  <c r="AH87" i="17"/>
  <c r="AI87" i="17"/>
  <c r="AJ87" i="17"/>
  <c r="E88" i="17"/>
  <c r="F88" i="17"/>
  <c r="I88" i="17"/>
  <c r="J88" i="17"/>
  <c r="M88" i="17"/>
  <c r="N88" i="17"/>
  <c r="Q88" i="17"/>
  <c r="R88" i="17"/>
  <c r="U88" i="17"/>
  <c r="V88" i="17"/>
  <c r="Y88" i="17"/>
  <c r="AK88" i="17" s="1"/>
  <c r="Z88" i="17"/>
  <c r="AC88" i="17"/>
  <c r="AD88" i="17"/>
  <c r="AG88" i="17"/>
  <c r="AN88" i="17" s="1"/>
  <c r="AH88" i="17"/>
  <c r="AI88" i="17"/>
  <c r="AJ88" i="17"/>
  <c r="E89" i="17"/>
  <c r="F89" i="17"/>
  <c r="I89" i="17"/>
  <c r="J89" i="17"/>
  <c r="M89" i="17"/>
  <c r="N89" i="17"/>
  <c r="Q89" i="17"/>
  <c r="R89" i="17"/>
  <c r="U89" i="17"/>
  <c r="V89" i="17"/>
  <c r="Y89" i="17"/>
  <c r="Z89" i="17"/>
  <c r="AC89" i="17"/>
  <c r="AD89" i="17"/>
  <c r="AG89" i="17"/>
  <c r="AH89" i="17"/>
  <c r="AI89" i="17"/>
  <c r="AJ89" i="17"/>
  <c r="AK89" i="17"/>
  <c r="E90" i="17"/>
  <c r="F90" i="17"/>
  <c r="I90" i="17"/>
  <c r="J90" i="17"/>
  <c r="M90" i="17"/>
  <c r="N90" i="17"/>
  <c r="Q90" i="17"/>
  <c r="R90" i="17"/>
  <c r="U90" i="17"/>
  <c r="V90" i="17"/>
  <c r="Y90" i="17"/>
  <c r="Z90" i="17"/>
  <c r="AC90" i="17"/>
  <c r="AD90" i="17"/>
  <c r="AG90" i="17"/>
  <c r="AM90" i="17" s="1"/>
  <c r="AH90" i="17"/>
  <c r="AI90" i="17"/>
  <c r="AJ90" i="17"/>
  <c r="AK90" i="17"/>
  <c r="E91" i="17"/>
  <c r="F91" i="17"/>
  <c r="I91" i="17"/>
  <c r="J91" i="17"/>
  <c r="M91" i="17"/>
  <c r="N91" i="17"/>
  <c r="Q91" i="17"/>
  <c r="R91" i="17"/>
  <c r="U91" i="17"/>
  <c r="V91" i="17"/>
  <c r="Y91" i="17"/>
  <c r="Z91" i="17"/>
  <c r="AC91" i="17"/>
  <c r="AD91" i="17"/>
  <c r="AG91" i="17"/>
  <c r="AM91" i="17" s="1"/>
  <c r="AH91" i="17"/>
  <c r="AI91" i="17"/>
  <c r="AJ91" i="17"/>
  <c r="AK91" i="17"/>
  <c r="E92" i="17"/>
  <c r="F92" i="17"/>
  <c r="I92" i="17"/>
  <c r="J92" i="17"/>
  <c r="M92" i="17"/>
  <c r="N92" i="17"/>
  <c r="Q92" i="17"/>
  <c r="R92" i="17"/>
  <c r="U92" i="17"/>
  <c r="V92" i="17"/>
  <c r="Y92" i="17"/>
  <c r="Z92" i="17"/>
  <c r="AC92" i="17"/>
  <c r="AD92" i="17"/>
  <c r="AG92" i="17"/>
  <c r="AH92" i="17"/>
  <c r="AI92" i="17"/>
  <c r="AJ92" i="17"/>
  <c r="AK92" i="17"/>
  <c r="E93" i="17"/>
  <c r="F93" i="17"/>
  <c r="I93" i="17"/>
  <c r="J93" i="17"/>
  <c r="M93" i="17"/>
  <c r="N93" i="17"/>
  <c r="Q93" i="17"/>
  <c r="R93" i="17"/>
  <c r="U93" i="17"/>
  <c r="V93" i="17"/>
  <c r="Y93" i="17"/>
  <c r="Z93" i="17"/>
  <c r="AC93" i="17"/>
  <c r="AD93" i="17"/>
  <c r="AG93" i="17"/>
  <c r="AM93" i="17" s="1"/>
  <c r="AH93" i="17"/>
  <c r="AI93" i="17"/>
  <c r="AJ93" i="17"/>
  <c r="AK93" i="17"/>
  <c r="E94" i="17"/>
  <c r="F94" i="17"/>
  <c r="I94" i="17"/>
  <c r="J94" i="17"/>
  <c r="M94" i="17"/>
  <c r="N94" i="17"/>
  <c r="Q94" i="17"/>
  <c r="R94" i="17"/>
  <c r="U94" i="17"/>
  <c r="V94" i="17"/>
  <c r="Y94" i="17"/>
  <c r="AK94" i="17" s="1"/>
  <c r="Z94" i="17"/>
  <c r="AC94" i="17"/>
  <c r="AD94" i="17"/>
  <c r="AG94" i="17"/>
  <c r="AH94" i="17"/>
  <c r="AI94" i="17"/>
  <c r="AJ94" i="17"/>
  <c r="E95" i="17"/>
  <c r="F95" i="17"/>
  <c r="I95" i="17"/>
  <c r="J95" i="17"/>
  <c r="M95" i="17"/>
  <c r="N95" i="17"/>
  <c r="Q95" i="17"/>
  <c r="R95" i="17"/>
  <c r="U95" i="17"/>
  <c r="V95" i="17"/>
  <c r="Y95" i="17"/>
  <c r="AK95" i="17" s="1"/>
  <c r="Z95" i="17"/>
  <c r="AC95" i="17"/>
  <c r="AD95" i="17"/>
  <c r="AG95" i="17"/>
  <c r="AH95" i="17"/>
  <c r="AI95" i="17"/>
  <c r="AJ95" i="17"/>
  <c r="E96" i="17"/>
  <c r="F96" i="17"/>
  <c r="I96" i="17"/>
  <c r="J96" i="17"/>
  <c r="M96" i="17"/>
  <c r="N96" i="17"/>
  <c r="Q96" i="17"/>
  <c r="R96" i="17"/>
  <c r="U96" i="17"/>
  <c r="V96" i="17"/>
  <c r="Y96" i="17"/>
  <c r="AL96" i="17" s="1"/>
  <c r="Z96" i="17"/>
  <c r="AC96" i="17"/>
  <c r="AD96" i="17"/>
  <c r="AG96" i="17"/>
  <c r="AM96" i="17" s="1"/>
  <c r="AH96" i="17"/>
  <c r="AI96" i="17"/>
  <c r="AJ96" i="17"/>
  <c r="AK96" i="17"/>
  <c r="E97" i="17"/>
  <c r="F97" i="17"/>
  <c r="I97" i="17"/>
  <c r="J97" i="17"/>
  <c r="M97" i="17"/>
  <c r="N97" i="17"/>
  <c r="Q97" i="17"/>
  <c r="R97" i="17"/>
  <c r="U97" i="17"/>
  <c r="V97" i="17"/>
  <c r="Y97" i="17"/>
  <c r="AK97" i="17" s="1"/>
  <c r="Z97" i="17"/>
  <c r="AC97" i="17"/>
  <c r="AD97" i="17"/>
  <c r="AG97" i="17"/>
  <c r="AH97" i="17"/>
  <c r="AI97" i="17"/>
  <c r="AJ97" i="17"/>
  <c r="E98" i="17"/>
  <c r="F98" i="17"/>
  <c r="I98" i="17"/>
  <c r="J98" i="17"/>
  <c r="M98" i="17"/>
  <c r="N98" i="17"/>
  <c r="Q98" i="17"/>
  <c r="R98" i="17"/>
  <c r="U98" i="17"/>
  <c r="V98" i="17"/>
  <c r="Y98" i="17"/>
  <c r="Z98" i="17"/>
  <c r="AC98" i="17"/>
  <c r="AD98" i="17"/>
  <c r="AG98" i="17"/>
  <c r="AH98" i="17"/>
  <c r="AI98" i="17"/>
  <c r="AJ98" i="17"/>
  <c r="AK51" i="17" l="1"/>
  <c r="AO57" i="17"/>
  <c r="AL43" i="17"/>
  <c r="AQ64" i="17"/>
  <c r="AL44" i="17"/>
  <c r="AO36" i="17"/>
  <c r="AQ58" i="17"/>
  <c r="AO10" i="17"/>
  <c r="AP9" i="17"/>
  <c r="AP40" i="17"/>
  <c r="AK98" i="17"/>
  <c r="AK34" i="17"/>
  <c r="AO42" i="17"/>
  <c r="AQ36" i="17"/>
  <c r="AO14" i="17"/>
  <c r="AO65" i="17"/>
  <c r="AQ54" i="17"/>
  <c r="AN45" i="17"/>
  <c r="AK40" i="17"/>
  <c r="AQ14" i="17"/>
  <c r="AL45" i="17"/>
  <c r="AP41" i="17"/>
  <c r="AK41" i="17"/>
  <c r="AQ57" i="17"/>
  <c r="AO52" i="17"/>
  <c r="AP54" i="17"/>
  <c r="AQ52" i="17"/>
  <c r="AL58" i="17"/>
  <c r="AQ10" i="17"/>
  <c r="AM98" i="17"/>
  <c r="AM95" i="17"/>
  <c r="AN81" i="17"/>
  <c r="AM79" i="17"/>
  <c r="AM34" i="17"/>
  <c r="AN4" i="17"/>
  <c r="AM41" i="17"/>
  <c r="AO41" i="17"/>
  <c r="AM31" i="17"/>
  <c r="AM30" i="17"/>
  <c r="AM43" i="17"/>
  <c r="AM40" i="17"/>
  <c r="AO40" i="17"/>
  <c r="AM92" i="17"/>
  <c r="AM86" i="17"/>
  <c r="AM84" i="17"/>
  <c r="AM76" i="17"/>
  <c r="AN6" i="17"/>
  <c r="AN67" i="17"/>
  <c r="AL42" i="17"/>
  <c r="AN70" i="17"/>
  <c r="AM25" i="17"/>
  <c r="AM99" i="17"/>
  <c r="AM17" i="17"/>
  <c r="AM18" i="17"/>
  <c r="AM39" i="17"/>
  <c r="AM21" i="17"/>
  <c r="AP14" i="17"/>
  <c r="AM48" i="17"/>
  <c r="AM44" i="17"/>
  <c r="AM55" i="17"/>
  <c r="AL65" i="17"/>
  <c r="AM58" i="17"/>
  <c r="AO58" i="17"/>
  <c r="AP10" i="17"/>
  <c r="AN54" i="17"/>
  <c r="AO54" i="17"/>
  <c r="AM97" i="17"/>
  <c r="AM89" i="17"/>
  <c r="AM49" i="17"/>
  <c r="AM53" i="17"/>
  <c r="AP31" i="17"/>
  <c r="AN29" i="17"/>
  <c r="AL57" i="17"/>
  <c r="AM46" i="17"/>
  <c r="AQ40" i="17"/>
  <c r="AM94" i="17"/>
  <c r="AM83" i="17"/>
  <c r="AM33" i="17"/>
  <c r="AN78" i="17"/>
  <c r="AM75" i="17"/>
  <c r="AM73" i="17"/>
  <c r="AM72" i="17"/>
  <c r="AM3" i="17"/>
  <c r="AM12" i="17"/>
  <c r="AN35" i="17"/>
  <c r="AN44" i="17"/>
  <c r="AN64" i="17"/>
  <c r="AO64" i="17"/>
  <c r="AQ50" i="17"/>
  <c r="AP45" i="17"/>
  <c r="AP49" i="17"/>
  <c r="AQ39" i="17"/>
  <c r="AQ21" i="17"/>
  <c r="AO44" i="17"/>
  <c r="AN65" i="17"/>
  <c r="AQ65" i="17"/>
  <c r="AN57" i="17"/>
  <c r="AQ45" i="17"/>
  <c r="AO56" i="17"/>
  <c r="AO29" i="17"/>
  <c r="AQ43" i="17"/>
  <c r="AP53" i="17"/>
  <c r="AP30" i="17"/>
  <c r="AP13" i="17"/>
  <c r="AO43" i="17"/>
  <c r="AP57" i="17"/>
  <c r="AP46" i="17"/>
  <c r="AL10" i="17"/>
  <c r="AL52" i="17"/>
  <c r="AQ30" i="17"/>
  <c r="AM29" i="17"/>
  <c r="AP48" i="17"/>
  <c r="AQ44" i="17"/>
  <c r="AL64" i="17"/>
  <c r="AN10" i="17"/>
  <c r="AP43" i="17"/>
  <c r="AP65" i="17"/>
  <c r="AM64" i="17"/>
  <c r="AM52" i="17"/>
  <c r="AN56" i="17"/>
  <c r="AP55" i="17"/>
  <c r="AQ49" i="17"/>
  <c r="AQ55" i="17"/>
  <c r="AO39" i="17"/>
  <c r="AL14" i="17"/>
  <c r="AO13" i="17"/>
  <c r="AL13" i="17"/>
  <c r="AN58" i="17"/>
  <c r="AO48" i="17"/>
  <c r="AQ11" i="17"/>
  <c r="AM35" i="17"/>
  <c r="AN14" i="17"/>
  <c r="AN13" i="17"/>
  <c r="AO15" i="17"/>
  <c r="AQ83" i="17"/>
  <c r="AM54" i="17"/>
  <c r="AN91" i="17"/>
  <c r="AO9" i="17"/>
  <c r="AP52" i="17"/>
  <c r="AL15" i="17"/>
  <c r="AQ7" i="17"/>
  <c r="AO46" i="17"/>
  <c r="AM42" i="17"/>
  <c r="AM15" i="17"/>
  <c r="AO26" i="17"/>
  <c r="AO50" i="17"/>
  <c r="AL63" i="17"/>
  <c r="AO69" i="17"/>
  <c r="AL69" i="17"/>
  <c r="AP56" i="17"/>
  <c r="AQ20" i="17"/>
  <c r="AL48" i="17"/>
  <c r="AL55" i="17"/>
  <c r="AL46" i="17"/>
  <c r="AL9" i="17"/>
  <c r="AL40" i="17"/>
  <c r="AQ5" i="17"/>
  <c r="AO35" i="17"/>
  <c r="AM69" i="17"/>
  <c r="AQ68" i="17"/>
  <c r="AO31" i="17"/>
  <c r="AN33" i="17"/>
  <c r="AN77" i="17"/>
  <c r="AO53" i="17"/>
  <c r="AO32" i="17"/>
  <c r="AL32" i="17"/>
  <c r="AP44" i="17"/>
  <c r="AP58" i="17"/>
  <c r="AP64" i="17"/>
  <c r="AP15" i="17"/>
  <c r="AQ75" i="17"/>
  <c r="AQ35" i="17"/>
  <c r="AP29" i="17"/>
  <c r="AO89" i="17"/>
  <c r="AO59" i="17"/>
  <c r="AP11" i="17"/>
  <c r="AO21" i="17"/>
  <c r="AQ19" i="17"/>
  <c r="AO30" i="17"/>
  <c r="AN48" i="17"/>
  <c r="AN55" i="17"/>
  <c r="AN46" i="17"/>
  <c r="AN9" i="17"/>
  <c r="AN40" i="17"/>
  <c r="AN96" i="17"/>
  <c r="AL7" i="17"/>
  <c r="AO68" i="17"/>
  <c r="AO20" i="17"/>
  <c r="AL20" i="17"/>
  <c r="AQ53" i="17"/>
  <c r="AN32" i="17"/>
  <c r="AP32" i="17"/>
  <c r="AQ94" i="17"/>
  <c r="AO91" i="17"/>
  <c r="AO99" i="17"/>
  <c r="AL99" i="17"/>
  <c r="AL36" i="17"/>
  <c r="AN36" i="17"/>
  <c r="AQ32" i="17"/>
  <c r="AP86" i="17"/>
  <c r="AQ17" i="17"/>
  <c r="AP61" i="17"/>
  <c r="AM20" i="17"/>
  <c r="AL29" i="17"/>
  <c r="AN63" i="17"/>
  <c r="AN25" i="17"/>
  <c r="AQ16" i="17"/>
  <c r="AP5" i="17"/>
  <c r="AL31" i="17"/>
  <c r="AQ29" i="17"/>
  <c r="AP82" i="17"/>
  <c r="AO8" i="17"/>
  <c r="AN31" i="17"/>
  <c r="AP35" i="17"/>
  <c r="AL30" i="17"/>
  <c r="AO80" i="17"/>
  <c r="AL21" i="17"/>
  <c r="AP84" i="17"/>
  <c r="AP83" i="17"/>
  <c r="AL67" i="17"/>
  <c r="AQ71" i="17"/>
  <c r="AO66" i="17"/>
  <c r="AN99" i="17"/>
  <c r="AO5" i="17"/>
  <c r="AL5" i="17"/>
  <c r="AP34" i="17"/>
  <c r="AO61" i="17"/>
  <c r="AO19" i="17"/>
  <c r="AL19" i="17"/>
  <c r="AQ90" i="17"/>
  <c r="AP4" i="17"/>
  <c r="AL66" i="17"/>
  <c r="AQ93" i="17"/>
  <c r="AO33" i="17"/>
  <c r="AQ79" i="17"/>
  <c r="AQ34" i="17"/>
  <c r="AO73" i="17"/>
  <c r="AQ4" i="17"/>
  <c r="AO22" i="17"/>
  <c r="AL68" i="17"/>
  <c r="AN21" i="17"/>
  <c r="AL50" i="17"/>
  <c r="AP20" i="17"/>
  <c r="AP36" i="17"/>
  <c r="AL53" i="17"/>
  <c r="AN30" i="17"/>
  <c r="AP71" i="17"/>
  <c r="AP94" i="17"/>
  <c r="AQ87" i="17"/>
  <c r="AP75" i="17"/>
  <c r="AO63" i="17"/>
  <c r="AO3" i="17"/>
  <c r="AL3" i="17"/>
  <c r="AO25" i="17"/>
  <c r="AP38" i="17"/>
  <c r="AQ61" i="17"/>
  <c r="AP21" i="17"/>
  <c r="AQ98" i="17"/>
  <c r="AO86" i="17"/>
  <c r="AQ74" i="17"/>
  <c r="AO67" i="17"/>
  <c r="AP97" i="17"/>
  <c r="AQ88" i="17"/>
  <c r="AO85" i="17"/>
  <c r="AQ76" i="17"/>
  <c r="AP72" i="17"/>
  <c r="AP16" i="17"/>
  <c r="AP17" i="17"/>
  <c r="AO12" i="17"/>
  <c r="AP18" i="17"/>
  <c r="AP68" i="17"/>
  <c r="AO11" i="17"/>
  <c r="AP50" i="17"/>
  <c r="AO6" i="17"/>
  <c r="AO82" i="17"/>
  <c r="AL8" i="17"/>
  <c r="AQ99" i="17"/>
  <c r="AN68" i="17"/>
  <c r="AN50" i="17"/>
  <c r="AN53" i="17"/>
  <c r="AL6" i="17"/>
  <c r="AQ69" i="17"/>
  <c r="AL11" i="17"/>
  <c r="AP66" i="17"/>
  <c r="AL61" i="17"/>
  <c r="AN5" i="17"/>
  <c r="AN19" i="17"/>
  <c r="AL22" i="17"/>
  <c r="AL12" i="17"/>
  <c r="AN84" i="17"/>
  <c r="AM67" i="17"/>
  <c r="AO16" i="17"/>
  <c r="AO51" i="17"/>
  <c r="AO18" i="17"/>
  <c r="AP39" i="17"/>
  <c r="AN11" i="17"/>
  <c r="AL70" i="17"/>
  <c r="AO97" i="17"/>
  <c r="AO96" i="17"/>
  <c r="AO88" i="17"/>
  <c r="AO24" i="17"/>
  <c r="AN8" i="17"/>
  <c r="AQ60" i="17"/>
  <c r="AL26" i="17"/>
  <c r="AN22" i="17"/>
  <c r="AO17" i="17"/>
  <c r="AL17" i="17"/>
  <c r="AN12" i="17"/>
  <c r="AN61" i="17"/>
  <c r="AL75" i="17"/>
  <c r="AO70" i="17"/>
  <c r="AO38" i="17"/>
  <c r="AL85" i="17"/>
  <c r="AQ82" i="17"/>
  <c r="AP79" i="17"/>
  <c r="AM6" i="17"/>
  <c r="AQ8" i="17"/>
  <c r="AN3" i="17"/>
  <c r="AQ66" i="17"/>
  <c r="AP51" i="17"/>
  <c r="AQ18" i="17"/>
  <c r="AQ38" i="17"/>
  <c r="AL39" i="17"/>
  <c r="AQ84" i="17"/>
  <c r="AO75" i="17"/>
  <c r="AQ41" i="17"/>
  <c r="AP98" i="17"/>
  <c r="AP93" i="17"/>
  <c r="AP90" i="17"/>
  <c r="AO83" i="17"/>
  <c r="AM81" i="17"/>
  <c r="AO78" i="17"/>
  <c r="AO77" i="17"/>
  <c r="AP59" i="17"/>
  <c r="AO37" i="17"/>
  <c r="AL37" i="17"/>
  <c r="AO4" i="17"/>
  <c r="AO72" i="17"/>
  <c r="AN51" i="17"/>
  <c r="AO95" i="17"/>
  <c r="AP3" i="17"/>
  <c r="AP33" i="17"/>
  <c r="AO34" i="17"/>
  <c r="AN26" i="17"/>
  <c r="AQ3" i="17"/>
  <c r="AQ25" i="17"/>
  <c r="AP99" i="17"/>
  <c r="AP69" i="17"/>
  <c r="AL16" i="17"/>
  <c r="AP12" i="17"/>
  <c r="AN39" i="17"/>
  <c r="AP63" i="17"/>
  <c r="AO71" i="17"/>
  <c r="AQ97" i="17"/>
  <c r="AO93" i="17"/>
  <c r="AL93" i="17"/>
  <c r="AP87" i="17"/>
  <c r="AM85" i="17"/>
  <c r="AP85" i="17"/>
  <c r="AO81" i="17"/>
  <c r="AQ78" i="17"/>
  <c r="AO7" i="17"/>
  <c r="AN37" i="17"/>
  <c r="AP37" i="17"/>
  <c r="AO60" i="17"/>
  <c r="AQ72" i="17"/>
  <c r="AM70" i="17"/>
  <c r="AQ70" i="17"/>
  <c r="AP26" i="17"/>
  <c r="AQ51" i="17"/>
  <c r="AK38" i="17"/>
  <c r="AO74" i="17"/>
  <c r="AQ67" i="17"/>
  <c r="AP8" i="17"/>
  <c r="AL18" i="17"/>
  <c r="AO98" i="17"/>
  <c r="AQ92" i="17"/>
  <c r="AO90" i="17"/>
  <c r="AL89" i="17"/>
  <c r="AM88" i="17"/>
  <c r="AM24" i="17"/>
  <c r="AO79" i="17"/>
  <c r="AM78" i="17"/>
  <c r="AP76" i="17"/>
  <c r="AQ73" i="17"/>
  <c r="AP6" i="17"/>
  <c r="AO49" i="17"/>
  <c r="AL49" i="17"/>
  <c r="AP42" i="17"/>
  <c r="AL4" i="17"/>
  <c r="AO92" i="17"/>
  <c r="AL90" i="17"/>
  <c r="AP80" i="17"/>
  <c r="AL79" i="17"/>
  <c r="AL71" i="17"/>
  <c r="AQ12" i="17"/>
  <c r="AP96" i="17"/>
  <c r="AO94" i="17"/>
  <c r="AP77" i="17"/>
  <c r="AN7" i="17"/>
  <c r="AQ63" i="17"/>
  <c r="AL41" i="17"/>
  <c r="AN16" i="17"/>
  <c r="AN18" i="17"/>
  <c r="AQ85" i="17"/>
  <c r="AN75" i="17"/>
  <c r="AQ37" i="17"/>
  <c r="AP60" i="17"/>
  <c r="AN49" i="17"/>
  <c r="AM4" i="17"/>
  <c r="AL72" i="17"/>
  <c r="AP25" i="17"/>
  <c r="AN66" i="17"/>
  <c r="AN17" i="17"/>
  <c r="AN38" i="17"/>
  <c r="AL92" i="17"/>
  <c r="AQ91" i="17"/>
  <c r="AO76" i="17"/>
  <c r="AP67" i="17"/>
  <c r="AL60" i="17"/>
  <c r="AP70" i="17"/>
  <c r="AP22" i="17"/>
  <c r="AN89" i="17"/>
  <c r="AQ86" i="17"/>
  <c r="AQ80" i="17"/>
  <c r="AQ22" i="17"/>
  <c r="AL97" i="17"/>
  <c r="AP95" i="17"/>
  <c r="AP89" i="17"/>
  <c r="AO87" i="17"/>
  <c r="AN95" i="17"/>
  <c r="AP91" i="17"/>
  <c r="AQ89" i="17"/>
  <c r="AQ24" i="17"/>
  <c r="AO84" i="17"/>
  <c r="AL82" i="17"/>
  <c r="AN34" i="17"/>
  <c r="AM7" i="17"/>
  <c r="AP7" i="17"/>
  <c r="AL59" i="17"/>
  <c r="AQ42" i="17"/>
  <c r="AL84" i="17"/>
  <c r="AN82" i="17"/>
  <c r="AP81" i="17"/>
  <c r="AN79" i="17"/>
  <c r="AP78" i="17"/>
  <c r="AL73" i="17"/>
  <c r="AN59" i="17"/>
  <c r="AN60" i="17"/>
  <c r="AN72" i="17"/>
  <c r="AN41" i="17"/>
  <c r="AN71" i="17"/>
  <c r="AL94" i="17"/>
  <c r="AL76" i="17"/>
  <c r="AN97" i="17"/>
  <c r="AL88" i="17"/>
  <c r="AQ95" i="17"/>
  <c r="AL95" i="17"/>
  <c r="AN93" i="17"/>
  <c r="AN92" i="17"/>
  <c r="AP92" i="17"/>
  <c r="AL86" i="17"/>
  <c r="AL24" i="17"/>
  <c r="AQ33" i="17"/>
  <c r="AL33" i="17"/>
  <c r="AQ77" i="17"/>
  <c r="AL77" i="17"/>
  <c r="AN74" i="17"/>
  <c r="AP74" i="17"/>
  <c r="AL87" i="17"/>
  <c r="AP24" i="17"/>
  <c r="AL74" i="17"/>
  <c r="AL98" i="17"/>
  <c r="AQ96" i="17"/>
  <c r="AL91" i="17"/>
  <c r="AP88" i="17"/>
  <c r="AN87" i="17"/>
  <c r="AL83" i="17"/>
  <c r="AQ81" i="17"/>
  <c r="AL81" i="17"/>
  <c r="AL80" i="17"/>
  <c r="AL78" i="17"/>
  <c r="AL34" i="17"/>
  <c r="AN98" i="17"/>
  <c r="AN94" i="17"/>
  <c r="AN90" i="17"/>
  <c r="AN86" i="17"/>
  <c r="AN83" i="17"/>
  <c r="AN80" i="17"/>
  <c r="AN76" i="17"/>
  <c r="AN73" i="17"/>
  <c r="AJ62" i="17" l="1"/>
  <c r="AI62" i="17"/>
  <c r="AH62" i="17"/>
  <c r="AG62" i="17"/>
  <c r="AD62" i="17"/>
  <c r="AC62" i="17"/>
  <c r="Z62" i="17"/>
  <c r="Y62" i="17"/>
  <c r="V62" i="17"/>
  <c r="U62" i="17"/>
  <c r="R62" i="17"/>
  <c r="Q62" i="17"/>
  <c r="N62" i="17"/>
  <c r="M62" i="17"/>
  <c r="J62" i="17"/>
  <c r="I62" i="17"/>
  <c r="AK62" i="17" s="1"/>
  <c r="F62" i="17"/>
  <c r="E62" i="17"/>
  <c r="AQ62" i="17" s="1"/>
  <c r="AJ47" i="17"/>
  <c r="AI47" i="17"/>
  <c r="AH47" i="17"/>
  <c r="AG47" i="17"/>
  <c r="AD47" i="17"/>
  <c r="AC47" i="17"/>
  <c r="Z47" i="17"/>
  <c r="Y47" i="17"/>
  <c r="V47" i="17"/>
  <c r="U47" i="17"/>
  <c r="R47" i="17"/>
  <c r="Q47" i="17"/>
  <c r="N47" i="17"/>
  <c r="M47" i="17"/>
  <c r="J47" i="17"/>
  <c r="I47" i="17"/>
  <c r="F47" i="17"/>
  <c r="E47" i="17"/>
  <c r="AQ47" i="17" s="1"/>
  <c r="AK47" i="17" l="1"/>
  <c r="AO47" i="17"/>
  <c r="AO62" i="17"/>
  <c r="AN62" i="17"/>
  <c r="AP62" i="17"/>
  <c r="AM62" i="17"/>
  <c r="AL62" i="17"/>
  <c r="AN47" i="17"/>
  <c r="AL47" i="17"/>
  <c r="AM47" i="17"/>
  <c r="AP47" i="17"/>
  <c r="AJ23" i="17"/>
  <c r="AI23" i="17"/>
  <c r="AH23" i="17"/>
  <c r="AG23" i="17"/>
  <c r="AD23" i="17"/>
  <c r="AC23" i="17"/>
  <c r="Z23" i="17"/>
  <c r="Y23" i="17"/>
  <c r="V23" i="17"/>
  <c r="U23" i="17"/>
  <c r="R23" i="17"/>
  <c r="Q23" i="17"/>
  <c r="N23" i="17"/>
  <c r="M23" i="17"/>
  <c r="J23" i="17"/>
  <c r="I23" i="17"/>
  <c r="AL23" i="17" s="1"/>
  <c r="F23" i="17"/>
  <c r="E23" i="17"/>
  <c r="AO23" i="17" l="1"/>
  <c r="AM23" i="17"/>
  <c r="AN23" i="17"/>
  <c r="AP23" i="17"/>
  <c r="AQ23" i="17"/>
  <c r="AK23" i="17"/>
</calcChain>
</file>

<file path=xl/sharedStrings.xml><?xml version="1.0" encoding="utf-8"?>
<sst xmlns="http://schemas.openxmlformats.org/spreadsheetml/2006/main" count="214" uniqueCount="181">
  <si>
    <t>Control</t>
  </si>
  <si>
    <t>Mean</t>
  </si>
  <si>
    <t>SD</t>
  </si>
  <si>
    <t>Drought</t>
  </si>
  <si>
    <t>Disease resistance protein RPM1</t>
  </si>
  <si>
    <t>Protein DETOXIFICATION</t>
  </si>
  <si>
    <t>REP1/REP2WTDR&lt;2&gt;0,5</t>
  </si>
  <si>
    <t>REP1/REP2SiDR&lt;2&gt;0,5</t>
  </si>
  <si>
    <t>WTDR-OEXDR&gt;1</t>
  </si>
  <si>
    <t>WTDR/OEXDR</t>
  </si>
  <si>
    <t>SiDR/WTDR&gt;2</t>
  </si>
  <si>
    <t>SiDR/OEXDR</t>
  </si>
  <si>
    <t>BSMVDR-OEXDR&gt;1</t>
  </si>
  <si>
    <t>WT/BSMV</t>
  </si>
  <si>
    <t>TRIAE_CS42_2AL_TGACv1_094031_AA0291380.1</t>
  </si>
  <si>
    <t>S-norcoclaurine synthase</t>
  </si>
  <si>
    <t>TRIAE_CS42_3B_TGACv1_226496_AA0817320.2</t>
  </si>
  <si>
    <t>TRIAE_CS42_7DL_TGACv1_602786_AA1968620.2</t>
  </si>
  <si>
    <t>Chloroplastic group IIA intron splicing facilitator CRS1</t>
  </si>
  <si>
    <t>TRIAE_CS42_3AS_TGACv1_212545_AA0701630.2</t>
  </si>
  <si>
    <t>TRIAE_CS42_3B_TGACv1_223517_AA0783330.3</t>
  </si>
  <si>
    <t>Transcription initiation factor TFIID subunit 15b</t>
  </si>
  <si>
    <t>TRIAE_CS42_4BS_TGACv1_327886_AA1077790.6</t>
  </si>
  <si>
    <t>TRIAE_CS42_1BS_TGACv1_049885_AA0163610.1</t>
  </si>
  <si>
    <t>TRIAE_CS42_U_TGACv1_642488_AA2118360.7</t>
  </si>
  <si>
    <t>TRIAE_CS42_2DL_TGACv1_160031_AA0545750.1</t>
  </si>
  <si>
    <t>TRIAE_CS42_3DL_TGACv1_250162_AA0863350.3</t>
  </si>
  <si>
    <t>TRIAE_CS42_4BS_TGACv1_330248_AA1106770.1</t>
  </si>
  <si>
    <t>Root phototropism protein 2 </t>
  </si>
  <si>
    <t>TRIAE_CS42_7BL_TGACv1_580679_AA1915040.1</t>
  </si>
  <si>
    <t>TRIAE_CS42_2BL_TGACv1_130248_AA0407140.1</t>
  </si>
  <si>
    <t>TRIAE_CS42_7DL_TGACv1_605944_AA2008620.1</t>
  </si>
  <si>
    <t>TRIAE_CS42_U_TGACv1_645365_AA2144110.3</t>
  </si>
  <si>
    <t>TRIAE_CS42_2AL_TGACv1_093339_AA0277990.3</t>
  </si>
  <si>
    <t>TRIAE_CS42_7DL_TGACv1_603859_AA1990270.1</t>
  </si>
  <si>
    <t>TRIAE_CS42_6DS_TGACv1_542696_AA1728130.1</t>
  </si>
  <si>
    <t>TRIAE_CS42_2DL_TGACv1_162716_AA0563420.2</t>
  </si>
  <si>
    <t>TRIAE_CS42_3B_TGACv1_222152_AA0758310.2</t>
  </si>
  <si>
    <t>TRIAE_CS42_2DS_TGACv1_177171_AA0567560.1</t>
  </si>
  <si>
    <t>Ribulose bisphosphate carboxylase small chain</t>
  </si>
  <si>
    <t>TRIAE_CS42_6BL_TGACv1_501185_AA1614740.1</t>
  </si>
  <si>
    <t>TRIAE_CS42_1AL_TGACv1_001758_AA0034810.2</t>
  </si>
  <si>
    <t>TRIAE_CS42_5BS_TGACv1_423377_AA1375480.3</t>
  </si>
  <si>
    <t>TRIAE_CS42_2BL_TGACv1_130918_AA0419860.1</t>
  </si>
  <si>
    <t>TRIAE_CS42_6DL_TGACv1_527961_AA1710260.1</t>
  </si>
  <si>
    <t>TRIAE_CS42_4DS_TGACv1_361664_AA1171210.2</t>
  </si>
  <si>
    <t>Ribulose bisphosphate carboxylase/oxygenase activase A,</t>
  </si>
  <si>
    <t>TRIAE_CS42_1AL_TGACv1_003073_AA0047460.1</t>
  </si>
  <si>
    <t>TRIAE_CS42_7DS_TGACv1_622168_AA2034370.3</t>
  </si>
  <si>
    <t>TRIAE_CS42_4DL_TGACv1_343042_AA1128220.3</t>
  </si>
  <si>
    <t>TRIAE_CS42_4BL_TGACv1_320912_AA1051490.5</t>
  </si>
  <si>
    <t>TRIAE_CS42_2DL_TGACv1_161369_AA0558280.2</t>
  </si>
  <si>
    <t>TRIAE_CS42_4DS_TGACv1_361621_AA1170770.1</t>
  </si>
  <si>
    <t>TRIAE_CS42_3B_TGACv1_223624_AA0784820.1</t>
  </si>
  <si>
    <t>TRIAE_CS42_5DL_TGACv1_434794_AA1441820.1</t>
  </si>
  <si>
    <t>TRIAE_CS42_1DL_TGACv1_061382_AA0193640.2</t>
  </si>
  <si>
    <t>TRIAE_CS42_6AL_TGACv1_472100_AA1517740.2</t>
  </si>
  <si>
    <t>TRIAE_CS42_3B_TGACv1_221867_AA0752050.2</t>
  </si>
  <si>
    <t>TRIAE_CS42_7DS_TGACv1_625467_AA2065230.1</t>
  </si>
  <si>
    <t>TRIAE_CS42_6AS_TGACv1_485239_AA1541330.2</t>
  </si>
  <si>
    <t>TRIAE_CS42_6BL_TGACv1_499775_AA1591420.1</t>
  </si>
  <si>
    <t>TRIAE_CS42_7DL_TGACv1_604164_AA1994640.2</t>
  </si>
  <si>
    <t>TRIAE_CS42_3B_TGACv1_224639_AA0799250.6</t>
  </si>
  <si>
    <t>TRIAE_CS42_2AS_TGACv1_112253_AA0334170.1</t>
  </si>
  <si>
    <t>TRIAE_CS42_5DS_TGACv1_457673_AA1488760.1</t>
  </si>
  <si>
    <t>TRIAE_CS42_4DL_TGACv1_342533_AA1116020.1</t>
  </si>
  <si>
    <t>photosystem II subunit X</t>
  </si>
  <si>
    <t>TRIAE_CS42_2AL_TGACv1_093283_AA0276660.3</t>
  </si>
  <si>
    <t>TRIAE_CS42_1AS_TGACv1_019302_AA0064620.1</t>
  </si>
  <si>
    <t>TRIAE_CS42_3AL_TGACv1_194142_AA0627380.1</t>
  </si>
  <si>
    <t>TRIAE_CS42_2DL_TGACv1_158386_AA0517100.1</t>
  </si>
  <si>
    <t>TRIAE_CS42_1AL_TGACv1_000467_AA0012810.1</t>
  </si>
  <si>
    <t>TRIAE_CS42_2DL_TGACv1_158386_AA0517110.1</t>
  </si>
  <si>
    <t>TRIAE_CS42_2DL_TGACv1_158673_AA0524320.3</t>
  </si>
  <si>
    <t>TRIAE_CS42_2BL_TGACv1_129404_AA0382260.1</t>
  </si>
  <si>
    <t>TRIAE_CS42_5BL_TGACv1_405399_AA1326490.1</t>
  </si>
  <si>
    <t>Chlorophyll a-b binding protein, chloroplastic</t>
  </si>
  <si>
    <t>TRIAE_CS42_2AL_TGACv1_093154_AA0273500.1</t>
  </si>
  <si>
    <t>TRIAE_CS42_3B_TGACv1_220931_AA0724270.1</t>
  </si>
  <si>
    <t>TRIAE_CS42_U_TGACv1_640900_AA2078630.2</t>
  </si>
  <si>
    <t>TRIAE_CS42_5AL_TGACv1_375138_AA1216740.1</t>
  </si>
  <si>
    <t>Chlorophyll a-b binding protein</t>
  </si>
  <si>
    <t>TRIAE_CS42_5BL_TGACv1_404244_AA1291940.1</t>
  </si>
  <si>
    <t>Photosystem I reaction center subunit V</t>
  </si>
  <si>
    <t>TRIAE_CS42_5BS_TGACv1_423469_AA1377600.2</t>
  </si>
  <si>
    <t>CSC1-like protein RXW8</t>
  </si>
  <si>
    <t>TRIAE_CS42_3B_TGACv1_223220_AA0778090.1</t>
  </si>
  <si>
    <t>TRIAE_CS42_4DS_TGACv1_361864_AA1173710.2</t>
  </si>
  <si>
    <t>TRIAE_CS42_2AL_TGACv1_094760_AA0302740.1</t>
  </si>
  <si>
    <t>Photosystem I subunit O</t>
  </si>
  <si>
    <t>TRIAE_CS42_3DL_TGACv1_249217_AA0841740.2</t>
  </si>
  <si>
    <t>TRIAE_CS42_7BL_TGACv1_578255_AA1892020.2</t>
  </si>
  <si>
    <t>TRIAE_CS42_5DS_TGACv1_456750_AA1477470.2</t>
  </si>
  <si>
    <t>TRIAE_CS42_5DL_TGACv1_434212_AA1431710.1</t>
  </si>
  <si>
    <t>TRIAE_CS42_3DL_TGACv1_253211_AA0893780.1</t>
  </si>
  <si>
    <t>Chlorophyllide a oxygenase, chloroplastic</t>
  </si>
  <si>
    <t>TRIAE_CS42_2AL_TGACv1_096238_AA0318110.1</t>
  </si>
  <si>
    <t>TRIAE_CS42_4AL_TGACv1_290053_AA0980930.6</t>
  </si>
  <si>
    <t>Ribulose bisphosphate carboxylase/oxygenase activase A</t>
  </si>
  <si>
    <t>TRIAE_CS42_U_TGACv1_642994_AA2125780.1</t>
  </si>
  <si>
    <t>Similar to photosystem II 5 kD protein</t>
  </si>
  <si>
    <t>TRIAE_CS42_3B_TGACv1_224332_AA0795340.1</t>
  </si>
  <si>
    <t>Peptidase family M48 family protein</t>
  </si>
  <si>
    <t>TRIAE_CS42_5AS_TGACv1_393102_AA1268440.1</t>
  </si>
  <si>
    <t>TRIAE_CS42_4DL_TGACv1_342977_AA1126610.1</t>
  </si>
  <si>
    <t>TRIAE_CS42_6DL_TGACv1_526671_AA1689500.1</t>
  </si>
  <si>
    <t>Calcium sensing receptor, chloroplastic</t>
  </si>
  <si>
    <t>TRIAE_CS42_5BL_TGACv1_404850_AA1312820.1</t>
  </si>
  <si>
    <t>TRIAE_CS42_5DL_TGACv1_435599_AA1452500.1</t>
  </si>
  <si>
    <t>TRIAE_CS42_4AS_TGACv1_307339_AA1019660.8</t>
  </si>
  <si>
    <t>TRIAE_CS42_7BL_TGACv1_579887_AA1910750.10</t>
  </si>
  <si>
    <t>TRIAE_CS42_7DL_TGACv1_603289_AA1980210.3</t>
  </si>
  <si>
    <t>TRIAE_CS42_4BS_TGACv1_329104_AA1097840.1</t>
  </si>
  <si>
    <t>TRIAE_CS42_1AS_TGACv1_019551_AA0068040.1</t>
  </si>
  <si>
    <t>TRIAE_CS42_5BL_TGACv1_405011_AA1317790.1</t>
  </si>
  <si>
    <t>TRIAE_CS42_3B_TGACv1_221388_AA0739090.1</t>
  </si>
  <si>
    <t>TRIAE_CS42_6AS_TGACv1_486261_AA1559010.1</t>
  </si>
  <si>
    <t>TRIAE_CS42_7BS_TGACv1_593046_AA1947680.1</t>
  </si>
  <si>
    <t>TRIAE_CS42_U_TGACv1_641221_AA2088730.1</t>
  </si>
  <si>
    <t>TRIAE_CS42_1DS_TGACv1_080446_AA0248140.1</t>
  </si>
  <si>
    <t>TRIAE_CS42_1DS_TGACv1_081598_AA0261790.1</t>
  </si>
  <si>
    <t>TRIAE_CS42_7AL_TGACv1_557283_AA1779210.1</t>
  </si>
  <si>
    <t>ABC transporter B family member 28 </t>
  </si>
  <si>
    <t>TRIAE_CS42_2BL_TGACv1_129762_AA0395100.1</t>
  </si>
  <si>
    <t>Photosystem I reaction center subunit psaK</t>
  </si>
  <si>
    <t>TRIAE_CS42_2BL_TGACv1_132610_AA0438610.1</t>
  </si>
  <si>
    <t>Aminomethyltransferase</t>
  </si>
  <si>
    <t>TRIAE_CS42_6BL_TGACv1_499688_AA1589190.1</t>
  </si>
  <si>
    <t>TRIAE_CS42_6BS_TGACv1_514327_AA1658410.1</t>
  </si>
  <si>
    <t>TRIAE_CS42_3AS_TGACv1_210772_AA0678660.5</t>
  </si>
  <si>
    <t>TRIAE_CS42_5DL_TGACv1_433432_AA1413030.1</t>
  </si>
  <si>
    <t>Protein argonaute 1B (PTGS)</t>
  </si>
  <si>
    <t>Dual specificity protein kinase shkD-like</t>
  </si>
  <si>
    <t>WT/OEX</t>
  </si>
  <si>
    <t>NAD(P)H dehydrogenase (quinone) FQR1-like 1</t>
  </si>
  <si>
    <t>haloacid dehalogenase-like hydrolase</t>
  </si>
  <si>
    <t>tetratricopeptide repeat containing protein</t>
  </si>
  <si>
    <t>ribulose bisphosphate carboxylase/oxygenase activase</t>
  </si>
  <si>
    <t>malonyl-coenzyme A:anthocyanin 3-O-glucoside-6''-O-malonyltransferase-like</t>
  </si>
  <si>
    <t>Cyclin-P1-1</t>
  </si>
  <si>
    <t>Copper transporter CT1</t>
  </si>
  <si>
    <t>mitochondrial substrate carrier family protein C</t>
  </si>
  <si>
    <t>heparan-alpha-glucosaminide N-acetyltransferase</t>
  </si>
  <si>
    <t>homeotic protein female sterile-like</t>
  </si>
  <si>
    <t>Polyphosphoinositide phosphatase</t>
  </si>
  <si>
    <t>sedoheptulose-1,7-bisphosphatase</t>
  </si>
  <si>
    <t>Zeaxanthin epoxidase</t>
  </si>
  <si>
    <t>Farnesyl pyrophosphate synthetase</t>
  </si>
  <si>
    <t>(+)-neomenthol dehydrogenase</t>
  </si>
  <si>
    <t>Phosphatidate cytidylyltransferase</t>
  </si>
  <si>
    <t>GBF1</t>
  </si>
  <si>
    <t>Type IV inositol polyphosphate 5-phosphatase 1</t>
  </si>
  <si>
    <t>serine transhydroxymethyltransferase 1</t>
  </si>
  <si>
    <t>ZINC INDUCED FACILITATOR</t>
  </si>
  <si>
    <t>(S)-coclaurine N-methyltransferase-like</t>
  </si>
  <si>
    <t>Phosphorylase superfamily protein</t>
  </si>
  <si>
    <t xml:space="preserve">SCARECROW-like 13 </t>
  </si>
  <si>
    <t>Spermidine synthase 3 </t>
  </si>
  <si>
    <t>Pentatricopeptide repeat (PPR-like) superfamily protein</t>
  </si>
  <si>
    <t>Protein REVEILLE 6</t>
  </si>
  <si>
    <t>CCR4-NOT transcription complex subunit 3</t>
  </si>
  <si>
    <t xml:space="preserve">Chloroplast stem-loop binding protein of 41 kDa b </t>
  </si>
  <si>
    <t>Chloroplast stem-loop binding protein of 41 kDa b</t>
  </si>
  <si>
    <t>Carboxyl-terminal-processing peptidase 1, chloroplastic</t>
  </si>
  <si>
    <t>SCAR-like protein 2</t>
  </si>
  <si>
    <t>Protein YIPF</t>
  </si>
  <si>
    <t>Glyceraldehyde-3-phosphate dehydrogenase</t>
  </si>
  <si>
    <t>Glycosyltransferase</t>
  </si>
  <si>
    <t xml:space="preserve">PGR5-like protein 1A </t>
  </si>
  <si>
    <t>Carbonic anhydrase</t>
  </si>
  <si>
    <t>Protein STAY-GREEN LIKE</t>
  </si>
  <si>
    <t>Probable plastid-lipid-associated protein 7</t>
  </si>
  <si>
    <t>Glutamine synthetase</t>
  </si>
  <si>
    <t>EMBRYO SAC DEVELOPMENT ARREST 3</t>
  </si>
  <si>
    <t>Bifunctional methylthioribulose-1-phosphate dehydratase/enolase-phosphatase E1</t>
  </si>
  <si>
    <t>#</t>
  </si>
  <si>
    <t>Wild-type plants</t>
  </si>
  <si>
    <t>Empty-vector plants</t>
  </si>
  <si>
    <t>1B-OEX plants</t>
  </si>
  <si>
    <t>1B-siRNA plants</t>
  </si>
  <si>
    <t>Criteria of selection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</si>
</sst>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555555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/>
    <xf numFmtId="0" fontId="1" fillId="0" borderId="0" xfId="0" applyFont="1"/>
    <xf numFmtId="2" fontId="2" fillId="2" borderId="0" xfId="0" applyNumberFormat="1" applyFont="1" applyFill="1"/>
    <xf numFmtId="2" fontId="1" fillId="2" borderId="0" xfId="0" applyNumberFormat="1" applyFont="1" applyFill="1"/>
    <xf numFmtId="2" fontId="2" fillId="3" borderId="0" xfId="0" applyNumberFormat="1" applyFont="1" applyFill="1"/>
    <xf numFmtId="2" fontId="1" fillId="3" borderId="0" xfId="0" applyNumberFormat="1" applyFont="1" applyFill="1"/>
    <xf numFmtId="2" fontId="2" fillId="4" borderId="0" xfId="0" applyNumberFormat="1" applyFont="1" applyFill="1"/>
    <xf numFmtId="2" fontId="1" fillId="4" borderId="0" xfId="0" applyNumberFormat="1" applyFont="1" applyFill="1"/>
    <xf numFmtId="2" fontId="2" fillId="5" borderId="0" xfId="0" applyNumberFormat="1" applyFont="1" applyFill="1"/>
    <xf numFmtId="2" fontId="1" fillId="5" borderId="0" xfId="0" applyNumberFormat="1" applyFont="1" applyFill="1"/>
    <xf numFmtId="2" fontId="1" fillId="0" borderId="0" xfId="0" applyNumberFormat="1" applyFont="1"/>
    <xf numFmtId="0" fontId="4" fillId="0" borderId="0" xfId="0" applyFont="1" applyFill="1"/>
    <xf numFmtId="2" fontId="1" fillId="0" borderId="0" xfId="0" applyNumberFormat="1" applyFont="1" applyFill="1"/>
    <xf numFmtId="2" fontId="4" fillId="0" borderId="0" xfId="0" applyNumberFormat="1" applyFont="1" applyFill="1"/>
    <xf numFmtId="2" fontId="4" fillId="0" borderId="0" xfId="0" applyNumberFormat="1" applyFont="1" applyFill="1" applyAlignment="1">
      <alignment wrapText="1"/>
    </xf>
    <xf numFmtId="2" fontId="3" fillId="0" borderId="0" xfId="0" applyNumberFormat="1" applyFont="1" applyFill="1"/>
    <xf numFmtId="0" fontId="4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9"/>
  <sheetViews>
    <sheetView tabSelected="1" view="pageLayout" zoomScale="85" zoomScaleNormal="100" zoomScaleSheetLayoutView="93" zoomScalePageLayoutView="85" workbookViewId="0">
      <selection activeCell="A4" sqref="A4"/>
    </sheetView>
  </sheetViews>
  <sheetFormatPr baseColWidth="10" defaultColWidth="9.140625" defaultRowHeight="11.25" x14ac:dyDescent="0.2"/>
  <cols>
    <col min="1" max="1" width="37.5703125" style="1" customWidth="1"/>
    <col min="2" max="2" width="54.85546875" style="12" customWidth="1"/>
    <col min="3" max="5" width="7.28515625" style="2" customWidth="1"/>
    <col min="6" max="6" width="5.85546875" style="2" customWidth="1"/>
    <col min="7" max="9" width="7.28515625" style="2" customWidth="1"/>
    <col min="10" max="10" width="5.85546875" style="2" customWidth="1"/>
    <col min="11" max="17" width="7.28515625" style="2" customWidth="1"/>
    <col min="18" max="18" width="5.85546875" style="2" customWidth="1"/>
    <col min="19" max="21" width="7.28515625" style="2" customWidth="1"/>
    <col min="22" max="22" width="5.85546875" style="2" customWidth="1"/>
    <col min="23" max="25" width="7.28515625" style="2" customWidth="1"/>
    <col min="26" max="26" width="5.85546875" style="2" customWidth="1"/>
    <col min="27" max="29" width="7.28515625" style="2" customWidth="1"/>
    <col min="30" max="30" width="5.7109375" style="2" customWidth="1"/>
    <col min="31" max="33" width="7.28515625" style="2" customWidth="1"/>
    <col min="34" max="34" width="5.7109375" style="2" customWidth="1"/>
    <col min="35" max="35" width="17" style="2" customWidth="1"/>
    <col min="36" max="36" width="16.28515625" style="2" customWidth="1"/>
    <col min="37" max="37" width="12.7109375" style="2" customWidth="1"/>
    <col min="38" max="38" width="10.5703125" style="2" customWidth="1"/>
    <col min="39" max="39" width="11.28515625" style="2" customWidth="1"/>
    <col min="40" max="40" width="9.85546875" style="2" customWidth="1"/>
    <col min="41" max="41" width="14.5703125" style="2" customWidth="1"/>
    <col min="42" max="42" width="10.28515625" style="2" bestFit="1" customWidth="1"/>
    <col min="43" max="43" width="9" style="2" bestFit="1" customWidth="1"/>
    <col min="44" max="16384" width="9.140625" style="2"/>
  </cols>
  <sheetData>
    <row r="1" spans="1:43" s="18" customFormat="1" ht="12.75" x14ac:dyDescent="0.25">
      <c r="A1" s="17"/>
      <c r="B1" s="17"/>
      <c r="C1" s="19" t="s">
        <v>176</v>
      </c>
      <c r="D1" s="19"/>
      <c r="E1" s="19"/>
      <c r="F1" s="19"/>
      <c r="G1" s="19"/>
      <c r="H1" s="19"/>
      <c r="I1" s="19"/>
      <c r="J1" s="19"/>
      <c r="K1" s="19" t="s">
        <v>177</v>
      </c>
      <c r="L1" s="19"/>
      <c r="M1" s="19"/>
      <c r="N1" s="19"/>
      <c r="O1" s="19"/>
      <c r="P1" s="19"/>
      <c r="Q1" s="19"/>
      <c r="R1" s="19"/>
      <c r="S1" s="19" t="s">
        <v>178</v>
      </c>
      <c r="T1" s="19"/>
      <c r="U1" s="19"/>
      <c r="V1" s="19"/>
      <c r="W1" s="19"/>
      <c r="X1" s="19"/>
      <c r="Y1" s="19"/>
      <c r="Z1" s="19"/>
      <c r="AA1" s="19" t="s">
        <v>179</v>
      </c>
      <c r="AB1" s="19"/>
      <c r="AC1" s="19"/>
      <c r="AD1" s="19"/>
      <c r="AE1" s="19"/>
      <c r="AF1" s="19"/>
      <c r="AG1" s="19"/>
      <c r="AH1" s="19"/>
      <c r="AI1" s="19" t="s">
        <v>180</v>
      </c>
      <c r="AJ1" s="19"/>
      <c r="AK1" s="19"/>
      <c r="AL1" s="19"/>
      <c r="AM1" s="19"/>
      <c r="AN1" s="19"/>
      <c r="AO1" s="19"/>
    </row>
    <row r="2" spans="1:43" x14ac:dyDescent="0.2">
      <c r="A2" s="13" t="s">
        <v>175</v>
      </c>
      <c r="B2" s="14"/>
      <c r="C2" s="3" t="s">
        <v>0</v>
      </c>
      <c r="D2" s="3" t="s">
        <v>0</v>
      </c>
      <c r="E2" s="4" t="s">
        <v>1</v>
      </c>
      <c r="F2" s="4" t="s">
        <v>2</v>
      </c>
      <c r="G2" s="3" t="s">
        <v>3</v>
      </c>
      <c r="H2" s="3" t="s">
        <v>3</v>
      </c>
      <c r="I2" s="4" t="s">
        <v>1</v>
      </c>
      <c r="J2" s="4" t="s">
        <v>2</v>
      </c>
      <c r="K2" s="5" t="s">
        <v>0</v>
      </c>
      <c r="L2" s="5" t="s">
        <v>0</v>
      </c>
      <c r="M2" s="6" t="s">
        <v>1</v>
      </c>
      <c r="N2" s="6" t="s">
        <v>2</v>
      </c>
      <c r="O2" s="5" t="s">
        <v>3</v>
      </c>
      <c r="P2" s="5" t="s">
        <v>3</v>
      </c>
      <c r="Q2" s="6" t="s">
        <v>1</v>
      </c>
      <c r="R2" s="6" t="s">
        <v>2</v>
      </c>
      <c r="S2" s="7" t="s">
        <v>0</v>
      </c>
      <c r="T2" s="7" t="s">
        <v>0</v>
      </c>
      <c r="U2" s="8" t="s">
        <v>1</v>
      </c>
      <c r="V2" s="8" t="s">
        <v>2</v>
      </c>
      <c r="W2" s="7" t="s">
        <v>3</v>
      </c>
      <c r="X2" s="7" t="s">
        <v>3</v>
      </c>
      <c r="Y2" s="8" t="s">
        <v>1</v>
      </c>
      <c r="Z2" s="8" t="s">
        <v>2</v>
      </c>
      <c r="AA2" s="9" t="s">
        <v>0</v>
      </c>
      <c r="AB2" s="9" t="s">
        <v>0</v>
      </c>
      <c r="AC2" s="10" t="s">
        <v>1</v>
      </c>
      <c r="AD2" s="10" t="s">
        <v>2</v>
      </c>
      <c r="AE2" s="9" t="s">
        <v>3</v>
      </c>
      <c r="AF2" s="9" t="s">
        <v>3</v>
      </c>
      <c r="AG2" s="10" t="s">
        <v>1</v>
      </c>
      <c r="AH2" s="10" t="s">
        <v>2</v>
      </c>
      <c r="AI2" s="10" t="s">
        <v>6</v>
      </c>
      <c r="AJ2" s="10" t="s">
        <v>7</v>
      </c>
      <c r="AK2" s="10" t="s">
        <v>8</v>
      </c>
      <c r="AL2" s="10" t="s">
        <v>9</v>
      </c>
      <c r="AM2" s="10" t="s">
        <v>10</v>
      </c>
      <c r="AN2" s="10" t="s">
        <v>11</v>
      </c>
      <c r="AO2" s="10" t="s">
        <v>12</v>
      </c>
      <c r="AP2" s="10" t="s">
        <v>13</v>
      </c>
      <c r="AQ2" s="10" t="s">
        <v>133</v>
      </c>
    </row>
    <row r="3" spans="1:43" x14ac:dyDescent="0.2">
      <c r="A3" s="13" t="s">
        <v>56</v>
      </c>
      <c r="B3" s="14" t="s">
        <v>148</v>
      </c>
      <c r="C3" s="3">
        <v>7.8630100000000001</v>
      </c>
      <c r="D3" s="3">
        <v>2.5240100000000001</v>
      </c>
      <c r="E3" s="4">
        <f t="shared" ref="E3:E26" si="0">AVERAGE(C3:D3)</f>
        <v>5.1935099999999998</v>
      </c>
      <c r="F3" s="4">
        <f t="shared" ref="F3:F26" si="1">STDEV(C3:D3)</f>
        <v>3.7752431047549768</v>
      </c>
      <c r="G3" s="3">
        <v>4.7863300000000004</v>
      </c>
      <c r="H3" s="3">
        <v>4.9519399999999996</v>
      </c>
      <c r="I3" s="4">
        <f t="shared" ref="I3:I26" si="2">AVERAGE(G3:H3)</f>
        <v>4.869135</v>
      </c>
      <c r="J3" s="4">
        <f t="shared" ref="J3:J26" si="3">STDEV(G3:H3)</f>
        <v>0.11710395403230353</v>
      </c>
      <c r="K3" s="5">
        <v>6.15456</v>
      </c>
      <c r="L3" s="5">
        <v>3.66168</v>
      </c>
      <c r="M3" s="6">
        <f t="shared" ref="M3:M26" si="4">AVERAGE(K3:L3)</f>
        <v>4.9081200000000003</v>
      </c>
      <c r="N3" s="6">
        <f t="shared" ref="N3:N26" si="5">STDEV(K3:L3)</f>
        <v>1.7627323526843186</v>
      </c>
      <c r="O3" s="5">
        <v>4.5106599999999997</v>
      </c>
      <c r="P3" s="5">
        <v>2.1450800000000001</v>
      </c>
      <c r="Q3" s="6">
        <f t="shared" ref="Q3:Q26" si="6">AVERAGE(O3:P3)</f>
        <v>3.3278699999999999</v>
      </c>
      <c r="R3" s="6">
        <f t="shared" ref="R3:R26" si="7">STDEV(O3:P3)</f>
        <v>1.6727176594392725</v>
      </c>
      <c r="S3" s="7">
        <v>13.3528</v>
      </c>
      <c r="T3" s="7">
        <v>15.6532</v>
      </c>
      <c r="U3" s="8">
        <f t="shared" ref="U3:U26" si="8">AVERAGE(S3:T3)</f>
        <v>14.503</v>
      </c>
      <c r="V3" s="8">
        <f t="shared" ref="V3:V26" si="9">STDEV(S3:T3)</f>
        <v>1.6266284394415338</v>
      </c>
      <c r="W3" s="7">
        <v>1.3047200000000001</v>
      </c>
      <c r="X3" s="7">
        <v>1.6334599999999999</v>
      </c>
      <c r="Y3" s="8">
        <f t="shared" ref="Y3:Y26" si="10">AVERAGE(W3:X3)</f>
        <v>1.46909</v>
      </c>
      <c r="Z3" s="8">
        <f t="shared" ref="Z3:Z26" si="11">STDEV(W3:X3)</f>
        <v>0.23245428324726417</v>
      </c>
      <c r="AA3" s="9">
        <v>12.8514</v>
      </c>
      <c r="AB3" s="9">
        <v>19.0289</v>
      </c>
      <c r="AC3" s="10">
        <f t="shared" ref="AC3:AC26" si="12">AVERAGE(AA3:AB3)</f>
        <v>15.940149999999999</v>
      </c>
      <c r="AD3" s="10">
        <f t="shared" ref="AD3:AD26" si="13">STDEV(AA3:AB3)</f>
        <v>4.3681521407799035</v>
      </c>
      <c r="AE3" s="9">
        <v>17.845300000000002</v>
      </c>
      <c r="AF3" s="9">
        <v>21.8309</v>
      </c>
      <c r="AG3" s="10">
        <f t="shared" ref="AG3:AG26" si="14">AVERAGE(AE3:AF3)</f>
        <v>19.838100000000001</v>
      </c>
      <c r="AH3" s="10">
        <f t="shared" ref="AH3:AH26" si="15">STDEV(AE3:AF3)</f>
        <v>2.8182447870971021</v>
      </c>
      <c r="AI3" s="11">
        <f t="shared" ref="AI3:AI26" si="16">G3/H3</f>
        <v>0.96655654147667391</v>
      </c>
      <c r="AJ3" s="11">
        <f t="shared" ref="AJ3:AJ26" si="17">AE3/AF3</f>
        <v>0.81743308796247527</v>
      </c>
      <c r="AK3" s="11">
        <f t="shared" ref="AK3:AK26" si="18">I3-Y3</f>
        <v>3.400045</v>
      </c>
      <c r="AL3" s="11">
        <f t="shared" ref="AL3:AL26" si="19">I3/Y3</f>
        <v>3.3143884990027841</v>
      </c>
      <c r="AM3" s="11">
        <f t="shared" ref="AM3:AM26" si="20">AG3/I3</f>
        <v>4.074255488911275</v>
      </c>
      <c r="AN3" s="11">
        <f t="shared" ref="AN3:AN26" si="21">AG3/Y3</f>
        <v>13.503665534446494</v>
      </c>
      <c r="AO3" s="11">
        <f t="shared" ref="AO3:AO26" si="22">Q3-Y3</f>
        <v>1.8587799999999999</v>
      </c>
      <c r="AP3" s="11">
        <f t="shared" ref="AP3:AP26" si="23">E3/M3</f>
        <v>1.0581465000855723</v>
      </c>
      <c r="AQ3" s="11">
        <f t="shared" ref="AQ3:AQ26" si="24">E3/U3</f>
        <v>0.35809901399710403</v>
      </c>
    </row>
    <row r="4" spans="1:43" x14ac:dyDescent="0.2">
      <c r="A4" s="13" t="s">
        <v>91</v>
      </c>
      <c r="B4" s="14" t="s">
        <v>154</v>
      </c>
      <c r="C4" s="3">
        <v>3.0526399999999998</v>
      </c>
      <c r="D4" s="3">
        <v>3.41595</v>
      </c>
      <c r="E4" s="4">
        <f t="shared" si="0"/>
        <v>3.2342949999999999</v>
      </c>
      <c r="F4" s="4">
        <f t="shared" si="1"/>
        <v>0.25689896467288476</v>
      </c>
      <c r="G4" s="3">
        <v>3.4624999999999999</v>
      </c>
      <c r="H4" s="3">
        <v>3.5133800000000002</v>
      </c>
      <c r="I4" s="4">
        <f t="shared" si="2"/>
        <v>3.48794</v>
      </c>
      <c r="J4" s="4">
        <f t="shared" si="3"/>
        <v>3.5977593026771719E-2</v>
      </c>
      <c r="K4" s="5">
        <v>4.1401899999999996</v>
      </c>
      <c r="L4" s="5">
        <v>4.0621</v>
      </c>
      <c r="M4" s="6">
        <f t="shared" si="4"/>
        <v>4.1011449999999998</v>
      </c>
      <c r="N4" s="6">
        <f t="shared" si="5"/>
        <v>5.5217968542857175E-2</v>
      </c>
      <c r="O4" s="5">
        <v>5.9126599999999998</v>
      </c>
      <c r="P4" s="5">
        <v>5.9549099999999999</v>
      </c>
      <c r="Q4" s="6">
        <f t="shared" si="6"/>
        <v>5.9337850000000003</v>
      </c>
      <c r="R4" s="6">
        <f t="shared" si="7"/>
        <v>2.9875261505131718E-2</v>
      </c>
      <c r="S4" s="7">
        <v>4.1858599999999999</v>
      </c>
      <c r="T4" s="7">
        <v>4.3442400000000001</v>
      </c>
      <c r="U4" s="8">
        <f t="shared" si="8"/>
        <v>4.2650500000000005</v>
      </c>
      <c r="V4" s="8">
        <f t="shared" si="9"/>
        <v>0.11199157200432552</v>
      </c>
      <c r="W4" s="7">
        <v>2.1712199999999999E-9</v>
      </c>
      <c r="X4" s="7">
        <v>2.5371999999999999</v>
      </c>
      <c r="Y4" s="8">
        <f t="shared" si="10"/>
        <v>1.26860000108561</v>
      </c>
      <c r="Z4" s="8">
        <f t="shared" si="11"/>
        <v>1.7940713236912238</v>
      </c>
      <c r="AA4" s="9">
        <v>5.5221799999999996</v>
      </c>
      <c r="AB4" s="9">
        <v>2.0617000000000001</v>
      </c>
      <c r="AC4" s="10">
        <f t="shared" si="12"/>
        <v>3.7919399999999999</v>
      </c>
      <c r="AD4" s="10">
        <f t="shared" si="13"/>
        <v>2.4469288741604225</v>
      </c>
      <c r="AE4" s="9">
        <v>9.7357999999999993</v>
      </c>
      <c r="AF4" s="9">
        <v>9.1145499999999995</v>
      </c>
      <c r="AG4" s="10">
        <f t="shared" si="14"/>
        <v>9.4251749999999994</v>
      </c>
      <c r="AH4" s="10">
        <f t="shared" si="15"/>
        <v>0.43929008781214257</v>
      </c>
      <c r="AI4" s="11">
        <f t="shared" si="16"/>
        <v>0.98551821892308822</v>
      </c>
      <c r="AJ4" s="11">
        <f t="shared" si="17"/>
        <v>1.0681602492717688</v>
      </c>
      <c r="AK4" s="11">
        <f t="shared" si="18"/>
        <v>2.21933999891439</v>
      </c>
      <c r="AL4" s="11">
        <f t="shared" si="19"/>
        <v>2.7494403255676967</v>
      </c>
      <c r="AM4" s="11">
        <f t="shared" si="20"/>
        <v>2.7022182147628686</v>
      </c>
      <c r="AN4" s="11">
        <f t="shared" si="21"/>
        <v>7.4295877281525815</v>
      </c>
      <c r="AO4" s="11">
        <f t="shared" si="22"/>
        <v>4.6651849989143903</v>
      </c>
      <c r="AP4" s="11">
        <f t="shared" si="23"/>
        <v>0.78863219905660498</v>
      </c>
      <c r="AQ4" s="11">
        <f t="shared" si="24"/>
        <v>0.75832522479220632</v>
      </c>
    </row>
    <row r="5" spans="1:43" x14ac:dyDescent="0.2">
      <c r="A5" s="13" t="s">
        <v>121</v>
      </c>
      <c r="B5" s="14" t="s">
        <v>122</v>
      </c>
      <c r="C5" s="3">
        <v>4.9813900000000002</v>
      </c>
      <c r="D5" s="3">
        <v>5.2450599999999996</v>
      </c>
      <c r="E5" s="4">
        <f t="shared" si="0"/>
        <v>5.1132249999999999</v>
      </c>
      <c r="F5" s="4">
        <f t="shared" si="1"/>
        <v>0.18644284499545657</v>
      </c>
      <c r="G5" s="3">
        <v>4.3856599999999997</v>
      </c>
      <c r="H5" s="3">
        <v>4.3687699999999996</v>
      </c>
      <c r="I5" s="4">
        <f t="shared" si="2"/>
        <v>4.3772149999999996</v>
      </c>
      <c r="J5" s="4">
        <f t="shared" si="3"/>
        <v>1.1943033534240838E-2</v>
      </c>
      <c r="K5" s="5">
        <v>5.2892000000000001</v>
      </c>
      <c r="L5" s="5">
        <v>5.6750400000000001</v>
      </c>
      <c r="M5" s="6">
        <f t="shared" si="4"/>
        <v>5.4821200000000001</v>
      </c>
      <c r="N5" s="6">
        <f t="shared" si="5"/>
        <v>0.27283008045301749</v>
      </c>
      <c r="O5" s="5">
        <v>3.6205699999999998</v>
      </c>
      <c r="P5" s="5">
        <v>3.5106299999999999</v>
      </c>
      <c r="Q5" s="6">
        <f t="shared" si="6"/>
        <v>3.5655999999999999</v>
      </c>
      <c r="R5" s="6">
        <f t="shared" si="7"/>
        <v>7.7739319523648986E-2</v>
      </c>
      <c r="S5" s="7">
        <v>6.3716799999999996</v>
      </c>
      <c r="T5" s="7">
        <v>5.8507499999999997</v>
      </c>
      <c r="U5" s="8">
        <f t="shared" si="8"/>
        <v>6.1112149999999996</v>
      </c>
      <c r="V5" s="8">
        <f t="shared" si="9"/>
        <v>0.36835313552350812</v>
      </c>
      <c r="W5" s="7">
        <v>2.0394600000000001</v>
      </c>
      <c r="X5" s="7">
        <v>1.9392100000000001</v>
      </c>
      <c r="Y5" s="8">
        <f t="shared" si="10"/>
        <v>1.9893350000000001</v>
      </c>
      <c r="Z5" s="8">
        <f t="shared" si="11"/>
        <v>7.0887454813951353E-2</v>
      </c>
      <c r="AA5" s="9">
        <v>9.1409199999999995</v>
      </c>
      <c r="AB5" s="9">
        <v>8.8122900000000008</v>
      </c>
      <c r="AC5" s="10">
        <f t="shared" si="12"/>
        <v>8.9766049999999993</v>
      </c>
      <c r="AD5" s="10">
        <f t="shared" si="13"/>
        <v>0.23237650150133415</v>
      </c>
      <c r="AE5" s="9">
        <v>8.8790399999999998</v>
      </c>
      <c r="AF5" s="9">
        <v>10.63</v>
      </c>
      <c r="AG5" s="10">
        <f t="shared" si="14"/>
        <v>9.7545199999999994</v>
      </c>
      <c r="AH5" s="10">
        <f t="shared" si="15"/>
        <v>1.2381156895863978</v>
      </c>
      <c r="AI5" s="11">
        <f t="shared" si="16"/>
        <v>1.0038660767218233</v>
      </c>
      <c r="AJ5" s="11">
        <f t="shared" si="17"/>
        <v>0.83528127939793029</v>
      </c>
      <c r="AK5" s="11">
        <f t="shared" si="18"/>
        <v>2.3878799999999996</v>
      </c>
      <c r="AL5" s="11">
        <f t="shared" si="19"/>
        <v>2.2003408174088324</v>
      </c>
      <c r="AM5" s="11">
        <f t="shared" si="20"/>
        <v>2.2284763257002456</v>
      </c>
      <c r="AN5" s="11">
        <f t="shared" si="21"/>
        <v>4.9034074200675093</v>
      </c>
      <c r="AO5" s="11">
        <f t="shared" si="22"/>
        <v>1.5762649999999998</v>
      </c>
      <c r="AP5" s="11">
        <f t="shared" si="23"/>
        <v>0.93270942628034403</v>
      </c>
      <c r="AQ5" s="11">
        <f t="shared" si="24"/>
        <v>0.83669532163407767</v>
      </c>
    </row>
    <row r="6" spans="1:43" x14ac:dyDescent="0.2">
      <c r="A6" s="13" t="s">
        <v>125</v>
      </c>
      <c r="B6" s="14" t="s">
        <v>126</v>
      </c>
      <c r="C6" s="3">
        <v>25.942599999999999</v>
      </c>
      <c r="D6" s="3">
        <v>26.718499999999999</v>
      </c>
      <c r="E6" s="4">
        <f t="shared" si="0"/>
        <v>26.330549999999999</v>
      </c>
      <c r="F6" s="4">
        <f t="shared" si="1"/>
        <v>0.54864415152264223</v>
      </c>
      <c r="G6" s="3">
        <v>13.9658</v>
      </c>
      <c r="H6" s="3">
        <v>13.3972</v>
      </c>
      <c r="I6" s="4">
        <f t="shared" si="2"/>
        <v>13.6815</v>
      </c>
      <c r="J6" s="4">
        <f t="shared" si="3"/>
        <v>0.40206091578267095</v>
      </c>
      <c r="K6" s="5">
        <v>41.833300000000001</v>
      </c>
      <c r="L6" s="5">
        <v>33.392699999999998</v>
      </c>
      <c r="M6" s="6">
        <f t="shared" si="4"/>
        <v>37.613</v>
      </c>
      <c r="N6" s="6">
        <f t="shared" si="5"/>
        <v>5.9684054972831433</v>
      </c>
      <c r="O6" s="5">
        <v>16.1447</v>
      </c>
      <c r="P6" s="5">
        <v>13.7575</v>
      </c>
      <c r="Q6" s="6">
        <f t="shared" si="6"/>
        <v>14.9511</v>
      </c>
      <c r="R6" s="6">
        <f t="shared" si="7"/>
        <v>1.6880053080485262</v>
      </c>
      <c r="S6" s="7">
        <v>93.975800000000007</v>
      </c>
      <c r="T6" s="7">
        <v>78.752799999999993</v>
      </c>
      <c r="U6" s="8">
        <f t="shared" si="8"/>
        <v>86.3643</v>
      </c>
      <c r="V6" s="8">
        <f t="shared" si="9"/>
        <v>10.764286530002822</v>
      </c>
      <c r="W6" s="7">
        <v>6.0742399999999996</v>
      </c>
      <c r="X6" s="7">
        <v>5.8404299999999996</v>
      </c>
      <c r="Y6" s="8">
        <f t="shared" si="10"/>
        <v>5.9573349999999996</v>
      </c>
      <c r="Z6" s="8">
        <f t="shared" si="11"/>
        <v>0.16532863650922675</v>
      </c>
      <c r="AA6" s="9">
        <v>44.856499999999997</v>
      </c>
      <c r="AB6" s="9">
        <v>36.648499999999999</v>
      </c>
      <c r="AC6" s="10">
        <f t="shared" si="12"/>
        <v>40.752499999999998</v>
      </c>
      <c r="AD6" s="10">
        <f t="shared" si="13"/>
        <v>5.8039324599791966</v>
      </c>
      <c r="AE6" s="9">
        <v>30.317900000000002</v>
      </c>
      <c r="AF6" s="9">
        <v>24.651399999999999</v>
      </c>
      <c r="AG6" s="10">
        <f t="shared" si="14"/>
        <v>27.484650000000002</v>
      </c>
      <c r="AH6" s="10">
        <f t="shared" si="15"/>
        <v>4.0068205755935509</v>
      </c>
      <c r="AI6" s="11">
        <f t="shared" si="16"/>
        <v>1.0424417042367062</v>
      </c>
      <c r="AJ6" s="11">
        <f t="shared" si="17"/>
        <v>1.22986524091938</v>
      </c>
      <c r="AK6" s="11">
        <f t="shared" si="18"/>
        <v>7.7241650000000002</v>
      </c>
      <c r="AL6" s="11">
        <f t="shared" si="19"/>
        <v>2.2965806018966535</v>
      </c>
      <c r="AM6" s="11">
        <f t="shared" si="20"/>
        <v>2.0088915689069182</v>
      </c>
      <c r="AN6" s="11">
        <f t="shared" si="21"/>
        <v>4.6135814084653628</v>
      </c>
      <c r="AO6" s="11">
        <f t="shared" si="22"/>
        <v>8.9937649999999998</v>
      </c>
      <c r="AP6" s="11">
        <f t="shared" si="23"/>
        <v>0.70003855050115649</v>
      </c>
      <c r="AQ6" s="11">
        <f t="shared" si="24"/>
        <v>0.30487770988707136</v>
      </c>
    </row>
    <row r="7" spans="1:43" x14ac:dyDescent="0.2">
      <c r="A7" s="13" t="s">
        <v>19</v>
      </c>
      <c r="B7" s="14" t="s">
        <v>174</v>
      </c>
      <c r="C7" s="3">
        <v>4.5116199999999997</v>
      </c>
      <c r="D7" s="3">
        <v>2.5949300000000002</v>
      </c>
      <c r="E7" s="4">
        <f t="shared" si="0"/>
        <v>3.5532750000000002</v>
      </c>
      <c r="F7" s="4">
        <f t="shared" si="1"/>
        <v>1.3553044964324428</v>
      </c>
      <c r="G7" s="3">
        <v>1.01128</v>
      </c>
      <c r="H7" s="3">
        <v>1.45418</v>
      </c>
      <c r="I7" s="4">
        <f t="shared" si="2"/>
        <v>1.2327300000000001</v>
      </c>
      <c r="J7" s="4">
        <f t="shared" si="3"/>
        <v>0.31317759338752121</v>
      </c>
      <c r="K7" s="5">
        <v>4.6523700000000003</v>
      </c>
      <c r="L7" s="5">
        <v>3.88252</v>
      </c>
      <c r="M7" s="6">
        <f t="shared" si="4"/>
        <v>4.2674450000000004</v>
      </c>
      <c r="N7" s="6">
        <f t="shared" si="5"/>
        <v>0.54436615549646383</v>
      </c>
      <c r="O7" s="5">
        <v>1.1246</v>
      </c>
      <c r="P7" s="5">
        <v>2.35256</v>
      </c>
      <c r="Q7" s="6">
        <f t="shared" si="6"/>
        <v>1.73858</v>
      </c>
      <c r="R7" s="6">
        <f t="shared" si="7"/>
        <v>0.86829884302583316</v>
      </c>
      <c r="S7" s="7">
        <v>3.0838399999999999</v>
      </c>
      <c r="T7" s="7">
        <v>4.1812800000000001</v>
      </c>
      <c r="U7" s="8">
        <f t="shared" si="8"/>
        <v>3.6325599999999998</v>
      </c>
      <c r="V7" s="8">
        <f t="shared" si="9"/>
        <v>0.77600726594536618</v>
      </c>
      <c r="W7" s="7">
        <v>0</v>
      </c>
      <c r="X7" s="7">
        <v>0</v>
      </c>
      <c r="Y7" s="8">
        <f t="shared" si="10"/>
        <v>0</v>
      </c>
      <c r="Z7" s="8">
        <f t="shared" si="11"/>
        <v>0</v>
      </c>
      <c r="AA7" s="9">
        <v>5.9218099999999998</v>
      </c>
      <c r="AB7" s="9">
        <v>6.9953500000000002</v>
      </c>
      <c r="AC7" s="10">
        <f t="shared" si="12"/>
        <v>6.4585799999999995</v>
      </c>
      <c r="AD7" s="10">
        <f t="shared" si="13"/>
        <v>0.75910741387500646</v>
      </c>
      <c r="AE7" s="9">
        <v>9.1236099999999993</v>
      </c>
      <c r="AF7" s="9">
        <v>11.6892</v>
      </c>
      <c r="AG7" s="10">
        <f t="shared" si="14"/>
        <v>10.406404999999999</v>
      </c>
      <c r="AH7" s="10">
        <f t="shared" si="15"/>
        <v>1.8141460867443908</v>
      </c>
      <c r="AI7" s="11">
        <f t="shared" si="16"/>
        <v>0.69542972671883807</v>
      </c>
      <c r="AJ7" s="11">
        <f t="shared" si="17"/>
        <v>0.78051620299079494</v>
      </c>
      <c r="AK7" s="11">
        <f t="shared" si="18"/>
        <v>1.2327300000000001</v>
      </c>
      <c r="AL7" s="11" t="e">
        <f t="shared" si="19"/>
        <v>#DIV/0!</v>
      </c>
      <c r="AM7" s="11">
        <f t="shared" si="20"/>
        <v>8.4417552911018614</v>
      </c>
      <c r="AN7" s="11" t="e">
        <f t="shared" si="21"/>
        <v>#DIV/0!</v>
      </c>
      <c r="AO7" s="11">
        <f t="shared" si="22"/>
        <v>1.73858</v>
      </c>
      <c r="AP7" s="11">
        <f t="shared" si="23"/>
        <v>0.83264693510988419</v>
      </c>
      <c r="AQ7" s="11">
        <f t="shared" si="24"/>
        <v>0.97817379478934974</v>
      </c>
    </row>
    <row r="8" spans="1:43" x14ac:dyDescent="0.2">
      <c r="A8" s="13" t="s">
        <v>105</v>
      </c>
      <c r="B8" s="14" t="s">
        <v>106</v>
      </c>
      <c r="C8" s="3">
        <v>46.337499999999999</v>
      </c>
      <c r="D8" s="3">
        <v>48.135599999999997</v>
      </c>
      <c r="E8" s="4">
        <f t="shared" si="0"/>
        <v>47.236549999999994</v>
      </c>
      <c r="F8" s="4">
        <f t="shared" si="1"/>
        <v>1.2714487032515298</v>
      </c>
      <c r="G8" s="3">
        <v>15.3805</v>
      </c>
      <c r="H8" s="3">
        <v>14.0891</v>
      </c>
      <c r="I8" s="4">
        <f t="shared" si="2"/>
        <v>14.7348</v>
      </c>
      <c r="J8" s="4">
        <f t="shared" si="3"/>
        <v>0.91315769722430706</v>
      </c>
      <c r="K8" s="5">
        <v>47.468800000000002</v>
      </c>
      <c r="L8" s="5">
        <v>47.129399999999997</v>
      </c>
      <c r="M8" s="6">
        <f t="shared" si="4"/>
        <v>47.299099999999996</v>
      </c>
      <c r="N8" s="6">
        <f t="shared" si="5"/>
        <v>0.23999204153471765</v>
      </c>
      <c r="O8" s="5">
        <v>17.7959</v>
      </c>
      <c r="P8" s="5">
        <v>17.239999999999998</v>
      </c>
      <c r="Q8" s="6">
        <f t="shared" si="6"/>
        <v>17.517949999999999</v>
      </c>
      <c r="R8" s="6">
        <f t="shared" si="7"/>
        <v>0.3930806596616026</v>
      </c>
      <c r="S8" s="7">
        <v>45.330800000000004</v>
      </c>
      <c r="T8" s="7">
        <v>43.838799999999999</v>
      </c>
      <c r="U8" s="8">
        <f t="shared" si="8"/>
        <v>44.584800000000001</v>
      </c>
      <c r="V8" s="8">
        <f t="shared" si="9"/>
        <v>1.0550033175303322</v>
      </c>
      <c r="W8" s="7">
        <v>5.4369899999999998</v>
      </c>
      <c r="X8" s="7">
        <v>5.8458199999999998</v>
      </c>
      <c r="Y8" s="8">
        <f t="shared" si="10"/>
        <v>5.6414049999999998</v>
      </c>
      <c r="Z8" s="8">
        <f t="shared" si="11"/>
        <v>0.28908646535249627</v>
      </c>
      <c r="AA8" s="9">
        <v>45.7288</v>
      </c>
      <c r="AB8" s="9">
        <v>43.011099999999999</v>
      </c>
      <c r="AC8" s="10">
        <f t="shared" si="12"/>
        <v>44.369950000000003</v>
      </c>
      <c r="AD8" s="10">
        <f t="shared" si="13"/>
        <v>1.9217040992306806</v>
      </c>
      <c r="AE8" s="9">
        <v>35.510300000000001</v>
      </c>
      <c r="AF8" s="9">
        <v>35.392099999999999</v>
      </c>
      <c r="AG8" s="10">
        <f t="shared" si="14"/>
        <v>35.4512</v>
      </c>
      <c r="AH8" s="10">
        <f t="shared" si="15"/>
        <v>8.3580021536251076E-2</v>
      </c>
      <c r="AI8" s="11">
        <f t="shared" si="16"/>
        <v>1.0916595098338431</v>
      </c>
      <c r="AJ8" s="11">
        <f t="shared" si="17"/>
        <v>1.0033397283574583</v>
      </c>
      <c r="AK8" s="11">
        <f t="shared" si="18"/>
        <v>9.093395000000001</v>
      </c>
      <c r="AL8" s="11">
        <f t="shared" si="19"/>
        <v>2.6119025313729471</v>
      </c>
      <c r="AM8" s="11">
        <f t="shared" si="20"/>
        <v>2.405950538860385</v>
      </c>
      <c r="AN8" s="11">
        <f t="shared" si="21"/>
        <v>6.284108302807546</v>
      </c>
      <c r="AO8" s="11">
        <f t="shared" si="22"/>
        <v>11.876545</v>
      </c>
      <c r="AP8" s="11">
        <f t="shared" si="23"/>
        <v>0.99867756468939151</v>
      </c>
      <c r="AQ8" s="11">
        <f t="shared" si="24"/>
        <v>1.0594765480612225</v>
      </c>
    </row>
    <row r="9" spans="1:43" x14ac:dyDescent="0.2">
      <c r="A9" s="13" t="s">
        <v>26</v>
      </c>
      <c r="B9" s="14" t="s">
        <v>169</v>
      </c>
      <c r="C9" s="3">
        <v>151.88900000000001</v>
      </c>
      <c r="D9" s="3">
        <v>143.88999999999999</v>
      </c>
      <c r="E9" s="4">
        <f t="shared" si="0"/>
        <v>147.8895</v>
      </c>
      <c r="F9" s="4">
        <f t="shared" si="1"/>
        <v>5.6561471427112107</v>
      </c>
      <c r="G9" s="3">
        <v>16.3691</v>
      </c>
      <c r="H9" s="3">
        <v>15.5755</v>
      </c>
      <c r="I9" s="4">
        <f t="shared" si="2"/>
        <v>15.972300000000001</v>
      </c>
      <c r="J9" s="4">
        <f t="shared" si="3"/>
        <v>0.56115994154964388</v>
      </c>
      <c r="K9" s="5">
        <v>121.72499999999999</v>
      </c>
      <c r="L9" s="5">
        <v>112.328</v>
      </c>
      <c r="M9" s="6">
        <f t="shared" si="4"/>
        <v>117.0265</v>
      </c>
      <c r="N9" s="6">
        <f t="shared" si="5"/>
        <v>6.6446824228099812</v>
      </c>
      <c r="O9" s="5">
        <v>5.85222</v>
      </c>
      <c r="P9" s="5">
        <v>10.2103</v>
      </c>
      <c r="Q9" s="6">
        <f t="shared" si="6"/>
        <v>8.0312599999999996</v>
      </c>
      <c r="R9" s="6">
        <f t="shared" si="7"/>
        <v>3.0816279209534692</v>
      </c>
      <c r="S9" s="7">
        <v>232.07400000000001</v>
      </c>
      <c r="T9" s="7">
        <v>220.476</v>
      </c>
      <c r="U9" s="8">
        <f t="shared" si="8"/>
        <v>226.27500000000001</v>
      </c>
      <c r="V9" s="8">
        <f t="shared" si="9"/>
        <v>8.2010244482015882</v>
      </c>
      <c r="W9" s="7">
        <v>4.0495700000000001</v>
      </c>
      <c r="X9" s="7">
        <v>7.5509399999999998</v>
      </c>
      <c r="Y9" s="8">
        <f t="shared" si="10"/>
        <v>5.8002549999999999</v>
      </c>
      <c r="Z9" s="8">
        <f t="shared" si="11"/>
        <v>2.4758424704431423</v>
      </c>
      <c r="AA9" s="9">
        <v>474.517</v>
      </c>
      <c r="AB9" s="9">
        <v>434.67</v>
      </c>
      <c r="AC9" s="10">
        <f t="shared" si="12"/>
        <v>454.59350000000001</v>
      </c>
      <c r="AD9" s="10">
        <f t="shared" si="13"/>
        <v>28.176083909940346</v>
      </c>
      <c r="AE9" s="9">
        <v>330.29399999999998</v>
      </c>
      <c r="AF9" s="9">
        <v>299.964</v>
      </c>
      <c r="AG9" s="10">
        <f t="shared" si="14"/>
        <v>315.12900000000002</v>
      </c>
      <c r="AH9" s="10">
        <f t="shared" si="15"/>
        <v>21.446548673387976</v>
      </c>
      <c r="AI9" s="11">
        <f t="shared" si="16"/>
        <v>1.050951815351032</v>
      </c>
      <c r="AJ9" s="11">
        <f t="shared" si="17"/>
        <v>1.1011121334560148</v>
      </c>
      <c r="AK9" s="11">
        <f t="shared" si="18"/>
        <v>10.172045000000001</v>
      </c>
      <c r="AL9" s="11">
        <f t="shared" si="19"/>
        <v>2.753723758696816</v>
      </c>
      <c r="AM9" s="11">
        <f t="shared" si="20"/>
        <v>19.729719577017711</v>
      </c>
      <c r="AN9" s="11">
        <f t="shared" si="21"/>
        <v>54.330197551659367</v>
      </c>
      <c r="AO9" s="11">
        <f t="shared" si="22"/>
        <v>2.2310049999999997</v>
      </c>
      <c r="AP9" s="11">
        <f t="shared" si="23"/>
        <v>1.2637265918403098</v>
      </c>
      <c r="AQ9" s="11">
        <f t="shared" si="24"/>
        <v>0.65358302949950275</v>
      </c>
    </row>
    <row r="10" spans="1:43" x14ac:dyDescent="0.2">
      <c r="A10" s="13" t="s">
        <v>37</v>
      </c>
      <c r="B10" s="14" t="s">
        <v>169</v>
      </c>
      <c r="C10" s="3">
        <v>1904.98</v>
      </c>
      <c r="D10" s="3">
        <v>1528.46</v>
      </c>
      <c r="E10" s="4">
        <f t="shared" si="0"/>
        <v>1716.72</v>
      </c>
      <c r="F10" s="4">
        <f t="shared" si="1"/>
        <v>266.23984525235875</v>
      </c>
      <c r="G10" s="3">
        <v>280.56099999999998</v>
      </c>
      <c r="H10" s="3">
        <v>284.91699999999997</v>
      </c>
      <c r="I10" s="4">
        <f t="shared" si="2"/>
        <v>282.73899999999998</v>
      </c>
      <c r="J10" s="4">
        <f t="shared" si="3"/>
        <v>3.0801571388485973</v>
      </c>
      <c r="K10" s="5">
        <v>1515.41</v>
      </c>
      <c r="L10" s="5">
        <v>937.96199999999999</v>
      </c>
      <c r="M10" s="6">
        <f t="shared" si="4"/>
        <v>1226.6860000000001</v>
      </c>
      <c r="N10" s="6">
        <f t="shared" si="5"/>
        <v>408.31739658260869</v>
      </c>
      <c r="O10" s="5">
        <v>142.09899999999999</v>
      </c>
      <c r="P10" s="5">
        <v>171.03899999999999</v>
      </c>
      <c r="Q10" s="6">
        <f t="shared" si="6"/>
        <v>156.56899999999999</v>
      </c>
      <c r="R10" s="6">
        <f t="shared" si="7"/>
        <v>20.463670247538683</v>
      </c>
      <c r="S10" s="7">
        <v>3296.21</v>
      </c>
      <c r="T10" s="7">
        <v>1530.25</v>
      </c>
      <c r="U10" s="8">
        <f t="shared" si="8"/>
        <v>2413.23</v>
      </c>
      <c r="V10" s="8">
        <f t="shared" si="9"/>
        <v>1248.7222913041953</v>
      </c>
      <c r="W10" s="7">
        <v>97.434600000000003</v>
      </c>
      <c r="X10" s="7">
        <v>120.639</v>
      </c>
      <c r="Y10" s="8">
        <f t="shared" si="10"/>
        <v>109.0368</v>
      </c>
      <c r="Z10" s="8">
        <f t="shared" si="11"/>
        <v>16.407988593365204</v>
      </c>
      <c r="AA10" s="9">
        <v>4831.87</v>
      </c>
      <c r="AB10" s="9">
        <v>3596.91</v>
      </c>
      <c r="AC10" s="10">
        <f t="shared" si="12"/>
        <v>4214.3899999999994</v>
      </c>
      <c r="AD10" s="10">
        <f t="shared" si="13"/>
        <v>873.24859049414306</v>
      </c>
      <c r="AE10" s="9">
        <v>3079.53</v>
      </c>
      <c r="AF10" s="9">
        <v>3117.9</v>
      </c>
      <c r="AG10" s="10">
        <f t="shared" si="14"/>
        <v>3098.7150000000001</v>
      </c>
      <c r="AH10" s="10">
        <f t="shared" si="15"/>
        <v>27.131687194127753</v>
      </c>
      <c r="AI10" s="11">
        <f t="shared" si="16"/>
        <v>0.98471133698585911</v>
      </c>
      <c r="AJ10" s="11">
        <f t="shared" si="17"/>
        <v>0.9876936399499664</v>
      </c>
      <c r="AK10" s="11">
        <f t="shared" si="18"/>
        <v>173.70219999999998</v>
      </c>
      <c r="AL10" s="11">
        <f t="shared" si="19"/>
        <v>2.593060324587662</v>
      </c>
      <c r="AM10" s="11">
        <f t="shared" si="20"/>
        <v>10.959630613392564</v>
      </c>
      <c r="AN10" s="11">
        <f t="shared" si="21"/>
        <v>28.418983315724599</v>
      </c>
      <c r="AO10" s="11">
        <f t="shared" si="22"/>
        <v>47.532199999999989</v>
      </c>
      <c r="AP10" s="11">
        <f t="shared" si="23"/>
        <v>1.3994779430106807</v>
      </c>
      <c r="AQ10" s="11">
        <f t="shared" si="24"/>
        <v>0.71137852587610795</v>
      </c>
    </row>
    <row r="11" spans="1:43" x14ac:dyDescent="0.2">
      <c r="A11" s="13" t="s">
        <v>78</v>
      </c>
      <c r="B11" s="14" t="s">
        <v>163</v>
      </c>
      <c r="C11" s="3">
        <v>6.4418899999999999</v>
      </c>
      <c r="D11" s="3">
        <v>2.9186999999999999</v>
      </c>
      <c r="E11" s="4">
        <f t="shared" si="0"/>
        <v>4.6802950000000001</v>
      </c>
      <c r="F11" s="4">
        <f t="shared" si="1"/>
        <v>2.491271540408631</v>
      </c>
      <c r="G11" s="3">
        <v>1.3642300000000001</v>
      </c>
      <c r="H11" s="3">
        <v>1.7279199999999999</v>
      </c>
      <c r="I11" s="4">
        <f t="shared" si="2"/>
        <v>1.5460750000000001</v>
      </c>
      <c r="J11" s="4">
        <f t="shared" si="3"/>
        <v>0.2571676652497345</v>
      </c>
      <c r="K11" s="5">
        <v>3.8136899999999998</v>
      </c>
      <c r="L11" s="5">
        <v>3.9370699999999998</v>
      </c>
      <c r="M11" s="6">
        <f t="shared" si="4"/>
        <v>3.8753799999999998</v>
      </c>
      <c r="N11" s="6">
        <f t="shared" si="5"/>
        <v>8.7242834662796268E-2</v>
      </c>
      <c r="O11" s="5">
        <v>3.3357199999999998</v>
      </c>
      <c r="P11" s="5">
        <v>0.70255800000000002</v>
      </c>
      <c r="Q11" s="6">
        <f t="shared" si="6"/>
        <v>2.019139</v>
      </c>
      <c r="R11" s="6">
        <f t="shared" si="7"/>
        <v>1.8619267061627311</v>
      </c>
      <c r="S11" s="7">
        <v>4.0386199999999999</v>
      </c>
      <c r="T11" s="7">
        <v>2.6282700000000001</v>
      </c>
      <c r="U11" s="8">
        <f t="shared" si="8"/>
        <v>3.3334450000000002</v>
      </c>
      <c r="V11" s="8">
        <f t="shared" si="9"/>
        <v>0.99726804884644615</v>
      </c>
      <c r="W11" s="7">
        <v>0</v>
      </c>
      <c r="X11" s="7">
        <v>0.96626199999999995</v>
      </c>
      <c r="Y11" s="8">
        <f t="shared" si="10"/>
        <v>0.48313099999999998</v>
      </c>
      <c r="Z11" s="8">
        <f t="shared" si="11"/>
        <v>0.68325041260287578</v>
      </c>
      <c r="AA11" s="9">
        <v>2.8231899999999999</v>
      </c>
      <c r="AB11" s="9">
        <v>6.5535600000000001</v>
      </c>
      <c r="AC11" s="10">
        <f t="shared" si="12"/>
        <v>4.6883749999999997</v>
      </c>
      <c r="AD11" s="10">
        <f t="shared" si="13"/>
        <v>2.6377699233348615</v>
      </c>
      <c r="AE11" s="9">
        <v>3.1516999999999999</v>
      </c>
      <c r="AF11" s="9">
        <v>5.3819600000000003</v>
      </c>
      <c r="AG11" s="10">
        <f t="shared" si="14"/>
        <v>4.2668300000000006</v>
      </c>
      <c r="AH11" s="10">
        <f t="shared" si="15"/>
        <v>1.5770319698091075</v>
      </c>
      <c r="AI11" s="11">
        <f t="shared" si="16"/>
        <v>0.78952150562526047</v>
      </c>
      <c r="AJ11" s="11">
        <f t="shared" si="17"/>
        <v>0.58560450096247463</v>
      </c>
      <c r="AK11" s="11">
        <f t="shared" si="18"/>
        <v>1.0629440000000001</v>
      </c>
      <c r="AL11" s="11">
        <f t="shared" si="19"/>
        <v>3.2001154966251391</v>
      </c>
      <c r="AM11" s="11">
        <f t="shared" si="20"/>
        <v>2.7597820286855428</v>
      </c>
      <c r="AN11" s="11">
        <f t="shared" si="21"/>
        <v>8.8316212373041694</v>
      </c>
      <c r="AO11" s="11">
        <f t="shared" si="22"/>
        <v>1.536008</v>
      </c>
      <c r="AP11" s="11">
        <f t="shared" si="23"/>
        <v>1.2076996320360842</v>
      </c>
      <c r="AQ11" s="11">
        <f t="shared" si="24"/>
        <v>1.4040414646109354</v>
      </c>
    </row>
    <row r="12" spans="1:43" x14ac:dyDescent="0.2">
      <c r="A12" s="13" t="s">
        <v>87</v>
      </c>
      <c r="B12" s="14" t="s">
        <v>160</v>
      </c>
      <c r="C12" s="3">
        <v>0</v>
      </c>
      <c r="D12" s="3">
        <v>3.9754200000000002</v>
      </c>
      <c r="E12" s="4">
        <f t="shared" si="0"/>
        <v>1.9877100000000001</v>
      </c>
      <c r="F12" s="4">
        <f t="shared" si="1"/>
        <v>2.8110464400646249</v>
      </c>
      <c r="G12" s="3">
        <v>5.6327499999999997</v>
      </c>
      <c r="H12" s="3">
        <v>4.0587600000000004</v>
      </c>
      <c r="I12" s="4">
        <f t="shared" si="2"/>
        <v>4.8457550000000005</v>
      </c>
      <c r="J12" s="4">
        <f t="shared" si="3"/>
        <v>1.1129790025198092</v>
      </c>
      <c r="K12" s="5">
        <v>0</v>
      </c>
      <c r="L12" s="5">
        <v>2.6791299999999998</v>
      </c>
      <c r="M12" s="6">
        <f t="shared" si="4"/>
        <v>1.3395649999999999</v>
      </c>
      <c r="N12" s="6">
        <f t="shared" si="5"/>
        <v>1.894430990680315</v>
      </c>
      <c r="O12" s="5">
        <v>4.2325799999999996</v>
      </c>
      <c r="P12" s="5">
        <v>5.1474000000000002</v>
      </c>
      <c r="Q12" s="6">
        <f t="shared" si="6"/>
        <v>4.6899899999999999</v>
      </c>
      <c r="R12" s="6">
        <f t="shared" si="7"/>
        <v>0.64687542556507782</v>
      </c>
      <c r="S12" s="7">
        <v>1.2622800000000001</v>
      </c>
      <c r="T12" s="7">
        <v>3.8877299999999999</v>
      </c>
      <c r="U12" s="8">
        <f t="shared" si="8"/>
        <v>2.575005</v>
      </c>
      <c r="V12" s="8">
        <f t="shared" si="9"/>
        <v>1.8564734986662212</v>
      </c>
      <c r="W12" s="7">
        <v>0</v>
      </c>
      <c r="X12" s="7">
        <v>3.2057799999999999</v>
      </c>
      <c r="Y12" s="8">
        <f t="shared" si="10"/>
        <v>1.6028899999999999</v>
      </c>
      <c r="Z12" s="8">
        <f t="shared" si="11"/>
        <v>2.26682877699221</v>
      </c>
      <c r="AA12" s="9">
        <v>3.2238699999999999E-7</v>
      </c>
      <c r="AB12" s="9">
        <v>0.83355999999999997</v>
      </c>
      <c r="AC12" s="10">
        <f t="shared" si="12"/>
        <v>0.41678016119349998</v>
      </c>
      <c r="AD12" s="10">
        <f t="shared" si="13"/>
        <v>0.58941570056382464</v>
      </c>
      <c r="AE12" s="9">
        <v>15.8041</v>
      </c>
      <c r="AF12" s="9">
        <v>8.8301499999999997</v>
      </c>
      <c r="AG12" s="10">
        <f t="shared" si="14"/>
        <v>12.317125000000001</v>
      </c>
      <c r="AH12" s="10">
        <f t="shared" si="15"/>
        <v>4.9313273366559125</v>
      </c>
      <c r="AI12" s="11">
        <f t="shared" si="16"/>
        <v>1.3878007076052783</v>
      </c>
      <c r="AJ12" s="11">
        <f t="shared" si="17"/>
        <v>1.7897883954406211</v>
      </c>
      <c r="AK12" s="11">
        <f t="shared" si="18"/>
        <v>3.2428650000000006</v>
      </c>
      <c r="AL12" s="11">
        <f t="shared" si="19"/>
        <v>3.0231363349949159</v>
      </c>
      <c r="AM12" s="11">
        <f t="shared" si="20"/>
        <v>2.5418381655696582</v>
      </c>
      <c r="AN12" s="11">
        <f t="shared" si="21"/>
        <v>7.6843233160104569</v>
      </c>
      <c r="AO12" s="11">
        <f t="shared" si="22"/>
        <v>3.0871</v>
      </c>
      <c r="AP12" s="11">
        <f t="shared" si="23"/>
        <v>1.4838473683621178</v>
      </c>
      <c r="AQ12" s="11">
        <f t="shared" si="24"/>
        <v>0.77192471470929191</v>
      </c>
    </row>
    <row r="13" spans="1:43" x14ac:dyDescent="0.2">
      <c r="A13" s="13" t="s">
        <v>80</v>
      </c>
      <c r="B13" s="14" t="s">
        <v>81</v>
      </c>
      <c r="C13" s="3">
        <v>1270.4100000000001</v>
      </c>
      <c r="D13" s="3">
        <v>1520.43</v>
      </c>
      <c r="E13" s="4">
        <f t="shared" si="0"/>
        <v>1395.42</v>
      </c>
      <c r="F13" s="4">
        <f t="shared" si="1"/>
        <v>176.79083743226059</v>
      </c>
      <c r="G13" s="3">
        <v>178.16900000000001</v>
      </c>
      <c r="H13" s="3">
        <v>238.816</v>
      </c>
      <c r="I13" s="4">
        <f t="shared" si="2"/>
        <v>208.49250000000001</v>
      </c>
      <c r="J13" s="4">
        <f t="shared" si="3"/>
        <v>42.883904958620548</v>
      </c>
      <c r="K13" s="5">
        <v>859.75599999999997</v>
      </c>
      <c r="L13" s="5">
        <v>1109.1600000000001</v>
      </c>
      <c r="M13" s="6">
        <f t="shared" si="4"/>
        <v>984.45800000000008</v>
      </c>
      <c r="N13" s="6">
        <f t="shared" si="5"/>
        <v>176.35525965504937</v>
      </c>
      <c r="O13" s="5">
        <v>111.63</v>
      </c>
      <c r="P13" s="5">
        <v>159.977</v>
      </c>
      <c r="Q13" s="6">
        <f t="shared" si="6"/>
        <v>135.80349999999999</v>
      </c>
      <c r="R13" s="6">
        <f t="shared" si="7"/>
        <v>34.186491550026126</v>
      </c>
      <c r="S13" s="7">
        <v>1671.71</v>
      </c>
      <c r="T13" s="7">
        <v>1815.29</v>
      </c>
      <c r="U13" s="8">
        <f t="shared" si="8"/>
        <v>1743.5</v>
      </c>
      <c r="V13" s="8">
        <f t="shared" si="9"/>
        <v>101.52639164276444</v>
      </c>
      <c r="W13" s="7">
        <v>84.762799999999999</v>
      </c>
      <c r="X13" s="7">
        <v>109.41</v>
      </c>
      <c r="Y13" s="8">
        <f t="shared" si="10"/>
        <v>97.086399999999998</v>
      </c>
      <c r="Z13" s="8">
        <f t="shared" si="11"/>
        <v>17.428202257261134</v>
      </c>
      <c r="AA13" s="9">
        <v>1070.1500000000001</v>
      </c>
      <c r="AB13" s="9">
        <v>1376.65</v>
      </c>
      <c r="AC13" s="10">
        <f t="shared" si="12"/>
        <v>1223.4000000000001</v>
      </c>
      <c r="AD13" s="10">
        <f t="shared" si="13"/>
        <v>216.72822843367575</v>
      </c>
      <c r="AE13" s="9">
        <v>715.15099999999995</v>
      </c>
      <c r="AF13" s="9">
        <v>944.60199999999998</v>
      </c>
      <c r="AG13" s="10">
        <f t="shared" si="14"/>
        <v>829.87649999999996</v>
      </c>
      <c r="AH13" s="10">
        <f t="shared" si="15"/>
        <v>162.24635805003447</v>
      </c>
      <c r="AI13" s="11">
        <f t="shared" si="16"/>
        <v>0.74605135334315964</v>
      </c>
      <c r="AJ13" s="11">
        <f t="shared" si="17"/>
        <v>0.75709240505525077</v>
      </c>
      <c r="AK13" s="11">
        <f t="shared" si="18"/>
        <v>111.40610000000001</v>
      </c>
      <c r="AL13" s="11">
        <f t="shared" si="19"/>
        <v>2.1474943967435194</v>
      </c>
      <c r="AM13" s="11">
        <f t="shared" si="20"/>
        <v>3.9803662002230293</v>
      </c>
      <c r="AN13" s="11">
        <f t="shared" si="21"/>
        <v>8.5478141119662485</v>
      </c>
      <c r="AO13" s="11">
        <f t="shared" si="22"/>
        <v>38.717099999999988</v>
      </c>
      <c r="AP13" s="11">
        <f t="shared" si="23"/>
        <v>1.4174500080247201</v>
      </c>
      <c r="AQ13" s="11">
        <f t="shared" si="24"/>
        <v>0.80035560653857185</v>
      </c>
    </row>
    <row r="14" spans="1:43" x14ac:dyDescent="0.2">
      <c r="A14" s="13" t="s">
        <v>75</v>
      </c>
      <c r="B14" s="14" t="s">
        <v>76</v>
      </c>
      <c r="C14" s="3">
        <v>262.17200000000003</v>
      </c>
      <c r="D14" s="3">
        <v>323.14299999999997</v>
      </c>
      <c r="E14" s="4">
        <f t="shared" si="0"/>
        <v>292.65750000000003</v>
      </c>
      <c r="F14" s="4">
        <f t="shared" si="1"/>
        <v>43.113007555724657</v>
      </c>
      <c r="G14" s="3">
        <v>33.831000000000003</v>
      </c>
      <c r="H14" s="3">
        <v>40.504600000000003</v>
      </c>
      <c r="I14" s="4">
        <f t="shared" si="2"/>
        <v>37.1678</v>
      </c>
      <c r="J14" s="4">
        <f t="shared" si="3"/>
        <v>4.718947814926544</v>
      </c>
      <c r="K14" s="5">
        <v>211.411</v>
      </c>
      <c r="L14" s="5">
        <v>278.50099999999998</v>
      </c>
      <c r="M14" s="6">
        <f t="shared" si="4"/>
        <v>244.95599999999999</v>
      </c>
      <c r="N14" s="6">
        <f t="shared" si="5"/>
        <v>47.439793949805498</v>
      </c>
      <c r="O14" s="5">
        <v>23.1189</v>
      </c>
      <c r="P14" s="5">
        <v>24.605899999999998</v>
      </c>
      <c r="Q14" s="6">
        <f t="shared" si="6"/>
        <v>23.862400000000001</v>
      </c>
      <c r="R14" s="6">
        <f t="shared" si="7"/>
        <v>1.0514677836243951</v>
      </c>
      <c r="S14" s="7">
        <v>255.578</v>
      </c>
      <c r="T14" s="7">
        <v>386.87799999999999</v>
      </c>
      <c r="U14" s="8">
        <f t="shared" si="8"/>
        <v>321.22800000000001</v>
      </c>
      <c r="V14" s="8">
        <f t="shared" si="9"/>
        <v>92.843120369793539</v>
      </c>
      <c r="W14" s="7">
        <v>15.8293</v>
      </c>
      <c r="X14" s="7">
        <v>21.1416</v>
      </c>
      <c r="Y14" s="8">
        <f t="shared" si="10"/>
        <v>18.48545</v>
      </c>
      <c r="Z14" s="8">
        <f t="shared" si="11"/>
        <v>3.7563633536972998</v>
      </c>
      <c r="AA14" s="9">
        <v>260.39100000000002</v>
      </c>
      <c r="AB14" s="9">
        <v>383.93200000000002</v>
      </c>
      <c r="AC14" s="10">
        <f t="shared" si="12"/>
        <v>322.16150000000005</v>
      </c>
      <c r="AD14" s="10">
        <f t="shared" si="13"/>
        <v>87.356678854567022</v>
      </c>
      <c r="AE14" s="9">
        <v>146.33500000000001</v>
      </c>
      <c r="AF14" s="9">
        <v>189.89699999999999</v>
      </c>
      <c r="AG14" s="10">
        <f t="shared" si="14"/>
        <v>168.11599999999999</v>
      </c>
      <c r="AH14" s="10">
        <f t="shared" si="15"/>
        <v>30.802985602048555</v>
      </c>
      <c r="AI14" s="11">
        <f t="shared" si="16"/>
        <v>0.83523846674204905</v>
      </c>
      <c r="AJ14" s="11">
        <f t="shared" si="17"/>
        <v>0.77060195790349517</v>
      </c>
      <c r="AK14" s="11">
        <f t="shared" si="18"/>
        <v>18.68235</v>
      </c>
      <c r="AL14" s="11">
        <f t="shared" si="19"/>
        <v>2.0106516205989036</v>
      </c>
      <c r="AM14" s="11">
        <f t="shared" si="20"/>
        <v>4.5231625223984198</v>
      </c>
      <c r="AN14" s="11">
        <f t="shared" si="21"/>
        <v>9.0945040558926067</v>
      </c>
      <c r="AO14" s="11">
        <f t="shared" si="22"/>
        <v>5.3769500000000008</v>
      </c>
      <c r="AP14" s="11">
        <f t="shared" si="23"/>
        <v>1.1947349728114438</v>
      </c>
      <c r="AQ14" s="11">
        <f t="shared" si="24"/>
        <v>0.91105850050431481</v>
      </c>
    </row>
    <row r="15" spans="1:43" x14ac:dyDescent="0.2">
      <c r="A15" s="13" t="s">
        <v>94</v>
      </c>
      <c r="B15" s="14" t="s">
        <v>95</v>
      </c>
      <c r="C15" s="3">
        <v>184.81100000000001</v>
      </c>
      <c r="D15" s="3">
        <v>186.97399999999999</v>
      </c>
      <c r="E15" s="4">
        <f t="shared" si="0"/>
        <v>185.89249999999998</v>
      </c>
      <c r="F15" s="4">
        <f t="shared" si="1"/>
        <v>1.5294719677064901</v>
      </c>
      <c r="G15" s="3">
        <v>63.438400000000001</v>
      </c>
      <c r="H15" s="3">
        <v>62.612499999999997</v>
      </c>
      <c r="I15" s="4">
        <f t="shared" si="2"/>
        <v>63.025449999999999</v>
      </c>
      <c r="J15" s="4">
        <f t="shared" si="3"/>
        <v>0.58399949058197265</v>
      </c>
      <c r="K15" s="5">
        <v>135.87200000000001</v>
      </c>
      <c r="L15" s="5">
        <v>138.13999999999999</v>
      </c>
      <c r="M15" s="6">
        <f t="shared" si="4"/>
        <v>137.006</v>
      </c>
      <c r="N15" s="6">
        <f t="shared" si="5"/>
        <v>1.6037181797310702</v>
      </c>
      <c r="O15" s="5">
        <v>52.256399999999999</v>
      </c>
      <c r="P15" s="5">
        <v>52.450699999999998</v>
      </c>
      <c r="Q15" s="6">
        <f t="shared" si="6"/>
        <v>52.353549999999998</v>
      </c>
      <c r="R15" s="6">
        <f t="shared" si="7"/>
        <v>0.13739084758454503</v>
      </c>
      <c r="S15" s="7">
        <v>239.32499999999999</v>
      </c>
      <c r="T15" s="7">
        <v>238.24299999999999</v>
      </c>
      <c r="U15" s="8">
        <f t="shared" si="8"/>
        <v>238.78399999999999</v>
      </c>
      <c r="V15" s="8">
        <f t="shared" si="9"/>
        <v>0.76508953724383999</v>
      </c>
      <c r="W15" s="7">
        <v>21.6493</v>
      </c>
      <c r="X15" s="7">
        <v>21.6204</v>
      </c>
      <c r="Y15" s="8">
        <f t="shared" si="10"/>
        <v>21.63485</v>
      </c>
      <c r="Z15" s="8">
        <f t="shared" si="11"/>
        <v>2.0435385976291329E-2</v>
      </c>
      <c r="AA15" s="9">
        <v>165.21199999999999</v>
      </c>
      <c r="AB15" s="9">
        <v>159.24100000000001</v>
      </c>
      <c r="AC15" s="10">
        <f t="shared" si="12"/>
        <v>162.22649999999999</v>
      </c>
      <c r="AD15" s="10">
        <f t="shared" si="13"/>
        <v>4.222134590464858</v>
      </c>
      <c r="AE15" s="9">
        <v>146.483</v>
      </c>
      <c r="AF15" s="9">
        <v>151.91499999999999</v>
      </c>
      <c r="AG15" s="10">
        <f t="shared" si="14"/>
        <v>149.19900000000001</v>
      </c>
      <c r="AH15" s="10">
        <f t="shared" si="15"/>
        <v>3.8410040354053177</v>
      </c>
      <c r="AI15" s="11">
        <f t="shared" si="16"/>
        <v>1.0131906568177282</v>
      </c>
      <c r="AJ15" s="11">
        <f t="shared" si="17"/>
        <v>0.9642431622947043</v>
      </c>
      <c r="AK15" s="11">
        <f t="shared" si="18"/>
        <v>41.390599999999999</v>
      </c>
      <c r="AL15" s="11">
        <f t="shared" si="19"/>
        <v>2.9131447641190023</v>
      </c>
      <c r="AM15" s="11">
        <f t="shared" si="20"/>
        <v>2.367281788547325</v>
      </c>
      <c r="AN15" s="11">
        <f t="shared" si="21"/>
        <v>6.8962345475009075</v>
      </c>
      <c r="AO15" s="11">
        <f t="shared" si="22"/>
        <v>30.718699999999998</v>
      </c>
      <c r="AP15" s="11">
        <f t="shared" si="23"/>
        <v>1.3568201392639738</v>
      </c>
      <c r="AQ15" s="11">
        <f t="shared" si="24"/>
        <v>0.7784964654248191</v>
      </c>
    </row>
    <row r="16" spans="1:43" x14ac:dyDescent="0.2">
      <c r="A16" s="13" t="s">
        <v>103</v>
      </c>
      <c r="B16" s="14" t="s">
        <v>162</v>
      </c>
      <c r="C16" s="3">
        <v>411.029</v>
      </c>
      <c r="D16" s="3">
        <v>430.41699999999997</v>
      </c>
      <c r="E16" s="4">
        <f t="shared" si="0"/>
        <v>420.72299999999996</v>
      </c>
      <c r="F16" s="4">
        <f t="shared" si="1"/>
        <v>13.709386273644768</v>
      </c>
      <c r="G16" s="3">
        <v>129.98400000000001</v>
      </c>
      <c r="H16" s="3">
        <v>135.453</v>
      </c>
      <c r="I16" s="4">
        <f t="shared" si="2"/>
        <v>132.71850000000001</v>
      </c>
      <c r="J16" s="4">
        <f t="shared" si="3"/>
        <v>3.8671669863092242</v>
      </c>
      <c r="K16" s="5">
        <v>275.488</v>
      </c>
      <c r="L16" s="5">
        <v>290.24799999999999</v>
      </c>
      <c r="M16" s="6">
        <f t="shared" si="4"/>
        <v>282.86799999999999</v>
      </c>
      <c r="N16" s="6">
        <f t="shared" si="5"/>
        <v>10.436896090313436</v>
      </c>
      <c r="O16" s="5">
        <v>93.481499999999997</v>
      </c>
      <c r="P16" s="5">
        <v>98.787499999999994</v>
      </c>
      <c r="Q16" s="6">
        <f t="shared" si="6"/>
        <v>96.134500000000003</v>
      </c>
      <c r="R16" s="6">
        <f t="shared" si="7"/>
        <v>3.7519085809758193</v>
      </c>
      <c r="S16" s="7">
        <v>259.44400000000002</v>
      </c>
      <c r="T16" s="7">
        <v>310.60399999999998</v>
      </c>
      <c r="U16" s="8">
        <f t="shared" si="8"/>
        <v>285.024</v>
      </c>
      <c r="V16" s="8">
        <f t="shared" si="9"/>
        <v>36.175582925503747</v>
      </c>
      <c r="W16" s="7">
        <v>46.344099999999997</v>
      </c>
      <c r="X16" s="7">
        <v>48.871200000000002</v>
      </c>
      <c r="Y16" s="8">
        <f t="shared" si="10"/>
        <v>47.60765</v>
      </c>
      <c r="Z16" s="8">
        <f t="shared" si="11"/>
        <v>1.7869295467365274</v>
      </c>
      <c r="AA16" s="9">
        <v>488.64</v>
      </c>
      <c r="AB16" s="9">
        <v>506.41399999999999</v>
      </c>
      <c r="AC16" s="10">
        <f t="shared" si="12"/>
        <v>497.52699999999999</v>
      </c>
      <c r="AD16" s="10">
        <f t="shared" si="13"/>
        <v>12.568115928809696</v>
      </c>
      <c r="AE16" s="9">
        <v>300.99400000000003</v>
      </c>
      <c r="AF16" s="9">
        <v>305.81400000000002</v>
      </c>
      <c r="AG16" s="10">
        <f t="shared" si="14"/>
        <v>303.404</v>
      </c>
      <c r="AH16" s="10">
        <f t="shared" si="15"/>
        <v>3.4082546853191542</v>
      </c>
      <c r="AI16" s="11">
        <f t="shared" si="16"/>
        <v>0.95962437155323255</v>
      </c>
      <c r="AJ16" s="11">
        <f t="shared" si="17"/>
        <v>0.98423878566710488</v>
      </c>
      <c r="AK16" s="11">
        <f t="shared" si="18"/>
        <v>85.110849999999999</v>
      </c>
      <c r="AL16" s="11">
        <f t="shared" si="19"/>
        <v>2.7877557493386043</v>
      </c>
      <c r="AM16" s="11">
        <f t="shared" si="20"/>
        <v>2.2860716478863154</v>
      </c>
      <c r="AN16" s="11">
        <f t="shared" si="21"/>
        <v>6.3730093797950538</v>
      </c>
      <c r="AO16" s="11">
        <f t="shared" si="22"/>
        <v>48.526850000000003</v>
      </c>
      <c r="AP16" s="11">
        <f t="shared" si="23"/>
        <v>1.4873474553501986</v>
      </c>
      <c r="AQ16" s="11">
        <f t="shared" si="24"/>
        <v>1.4760967497473896</v>
      </c>
    </row>
    <row r="17" spans="1:43" x14ac:dyDescent="0.2">
      <c r="A17" s="13" t="s">
        <v>92</v>
      </c>
      <c r="B17" s="14" t="s">
        <v>161</v>
      </c>
      <c r="C17" s="3">
        <v>256.745</v>
      </c>
      <c r="D17" s="3">
        <v>262.06700000000001</v>
      </c>
      <c r="E17" s="4">
        <f t="shared" si="0"/>
        <v>259.40600000000001</v>
      </c>
      <c r="F17" s="4">
        <f t="shared" si="1"/>
        <v>3.763222289474808</v>
      </c>
      <c r="G17" s="3">
        <v>85.836100000000002</v>
      </c>
      <c r="H17" s="3">
        <v>87.752799999999993</v>
      </c>
      <c r="I17" s="4">
        <f t="shared" si="2"/>
        <v>86.794449999999998</v>
      </c>
      <c r="J17" s="4">
        <f t="shared" si="3"/>
        <v>1.3553115675002498</v>
      </c>
      <c r="K17" s="5">
        <v>225.26300000000001</v>
      </c>
      <c r="L17" s="5">
        <v>232.114</v>
      </c>
      <c r="M17" s="6">
        <f t="shared" si="4"/>
        <v>228.6885</v>
      </c>
      <c r="N17" s="6">
        <f t="shared" si="5"/>
        <v>4.8443885579090367</v>
      </c>
      <c r="O17" s="5">
        <v>71.589699999999993</v>
      </c>
      <c r="P17" s="5">
        <v>74.112700000000004</v>
      </c>
      <c r="Q17" s="6">
        <f t="shared" si="6"/>
        <v>72.851200000000006</v>
      </c>
      <c r="R17" s="6">
        <f t="shared" si="7"/>
        <v>1.7840304089336667</v>
      </c>
      <c r="S17" s="7">
        <v>345.94299999999998</v>
      </c>
      <c r="T17" s="7">
        <v>347.476</v>
      </c>
      <c r="U17" s="8">
        <f t="shared" si="8"/>
        <v>346.70949999999999</v>
      </c>
      <c r="V17" s="8">
        <f t="shared" si="9"/>
        <v>1.0839946955589883</v>
      </c>
      <c r="W17" s="7">
        <v>29.652799999999999</v>
      </c>
      <c r="X17" s="7">
        <v>29.430700000000002</v>
      </c>
      <c r="Y17" s="8">
        <f t="shared" si="10"/>
        <v>29.54175</v>
      </c>
      <c r="Z17" s="8">
        <f t="shared" si="11"/>
        <v>0.15704841610153045</v>
      </c>
      <c r="AA17" s="9">
        <v>421.61599999999999</v>
      </c>
      <c r="AB17" s="9">
        <v>420.95699999999999</v>
      </c>
      <c r="AC17" s="10">
        <f t="shared" si="12"/>
        <v>421.28649999999999</v>
      </c>
      <c r="AD17" s="10">
        <f t="shared" si="13"/>
        <v>0.46598336880192903</v>
      </c>
      <c r="AE17" s="9">
        <v>211.87</v>
      </c>
      <c r="AF17" s="9">
        <v>216.625</v>
      </c>
      <c r="AG17" s="10">
        <f t="shared" si="14"/>
        <v>214.2475</v>
      </c>
      <c r="AH17" s="10">
        <f t="shared" si="15"/>
        <v>3.3622927445420303</v>
      </c>
      <c r="AI17" s="11">
        <f t="shared" si="16"/>
        <v>0.97815796191118698</v>
      </c>
      <c r="AJ17" s="11">
        <f t="shared" si="17"/>
        <v>0.97804962492787073</v>
      </c>
      <c r="AK17" s="11">
        <f t="shared" si="18"/>
        <v>57.252699999999997</v>
      </c>
      <c r="AL17" s="11">
        <f t="shared" si="19"/>
        <v>2.9380266910389534</v>
      </c>
      <c r="AM17" s="11">
        <f t="shared" si="20"/>
        <v>2.4684470032358061</v>
      </c>
      <c r="AN17" s="11">
        <f t="shared" si="21"/>
        <v>7.2523631809219156</v>
      </c>
      <c r="AO17" s="11">
        <f t="shared" si="22"/>
        <v>43.309450000000005</v>
      </c>
      <c r="AP17" s="11">
        <f t="shared" si="23"/>
        <v>1.1343202653390967</v>
      </c>
      <c r="AQ17" s="11">
        <f t="shared" si="24"/>
        <v>0.74819409332596887</v>
      </c>
    </row>
    <row r="18" spans="1:43" x14ac:dyDescent="0.2">
      <c r="A18" s="13" t="s">
        <v>17</v>
      </c>
      <c r="B18" s="14" t="s">
        <v>18</v>
      </c>
      <c r="C18" s="3">
        <v>1.65324</v>
      </c>
      <c r="D18" s="3">
        <v>2.8881199999999998</v>
      </c>
      <c r="E18" s="4">
        <f t="shared" si="0"/>
        <v>2.27068</v>
      </c>
      <c r="F18" s="4">
        <f t="shared" si="1"/>
        <v>0.87319202195164292</v>
      </c>
      <c r="G18" s="3">
        <v>3.3477100000000002</v>
      </c>
      <c r="H18" s="3">
        <v>2.5016099999999999</v>
      </c>
      <c r="I18" s="4">
        <f t="shared" si="2"/>
        <v>2.9246600000000003</v>
      </c>
      <c r="J18" s="4">
        <f t="shared" si="3"/>
        <v>0.59828304756193629</v>
      </c>
      <c r="K18" s="5">
        <v>3.5911900000000001</v>
      </c>
      <c r="L18" s="5">
        <v>2.2191800000000002</v>
      </c>
      <c r="M18" s="6">
        <f t="shared" si="4"/>
        <v>2.9051850000000004</v>
      </c>
      <c r="N18" s="6">
        <f t="shared" si="5"/>
        <v>0.97015757485575327</v>
      </c>
      <c r="O18" s="5">
        <v>2.4778600000000002</v>
      </c>
      <c r="P18" s="5">
        <v>2.7569499999999998</v>
      </c>
      <c r="Q18" s="6">
        <f t="shared" si="6"/>
        <v>2.6174049999999998</v>
      </c>
      <c r="R18" s="6">
        <f t="shared" si="7"/>
        <v>0.19734643156135329</v>
      </c>
      <c r="S18" s="7">
        <v>1.3362700000000001</v>
      </c>
      <c r="T18" s="7">
        <v>1.8661700000000001</v>
      </c>
      <c r="U18" s="8">
        <f t="shared" si="8"/>
        <v>1.6012200000000001</v>
      </c>
      <c r="V18" s="8">
        <f t="shared" si="9"/>
        <v>0.37469588335075221</v>
      </c>
      <c r="W18" s="7">
        <v>0</v>
      </c>
      <c r="X18" s="7">
        <v>0</v>
      </c>
      <c r="Y18" s="8">
        <f t="shared" si="10"/>
        <v>0</v>
      </c>
      <c r="Z18" s="8">
        <f t="shared" si="11"/>
        <v>0</v>
      </c>
      <c r="AA18" s="9">
        <v>1.81341</v>
      </c>
      <c r="AB18" s="9">
        <v>1.80688</v>
      </c>
      <c r="AC18" s="10">
        <f t="shared" si="12"/>
        <v>1.8101449999999999</v>
      </c>
      <c r="AD18" s="10">
        <f t="shared" si="13"/>
        <v>4.6174072811481018E-3</v>
      </c>
      <c r="AE18" s="9">
        <v>11.096</v>
      </c>
      <c r="AF18" s="9">
        <v>8.2360699999999998</v>
      </c>
      <c r="AG18" s="10">
        <f t="shared" si="14"/>
        <v>9.6660350000000008</v>
      </c>
      <c r="AH18" s="10">
        <f t="shared" si="15"/>
        <v>2.0222758967188383</v>
      </c>
      <c r="AI18" s="11">
        <f t="shared" si="16"/>
        <v>1.3382221849129161</v>
      </c>
      <c r="AJ18" s="11">
        <f t="shared" si="17"/>
        <v>1.3472444988932828</v>
      </c>
      <c r="AK18" s="11">
        <f t="shared" si="18"/>
        <v>2.9246600000000003</v>
      </c>
      <c r="AL18" s="11" t="e">
        <f t="shared" si="19"/>
        <v>#DIV/0!</v>
      </c>
      <c r="AM18" s="11">
        <f t="shared" si="20"/>
        <v>3.3050115227069128</v>
      </c>
      <c r="AN18" s="11" t="e">
        <f t="shared" si="21"/>
        <v>#DIV/0!</v>
      </c>
      <c r="AO18" s="11">
        <f t="shared" si="22"/>
        <v>2.6174049999999998</v>
      </c>
      <c r="AP18" s="11">
        <f t="shared" si="23"/>
        <v>0.78159566430365013</v>
      </c>
      <c r="AQ18" s="11">
        <f t="shared" si="24"/>
        <v>1.4180937035510424</v>
      </c>
    </row>
    <row r="19" spans="1:43" x14ac:dyDescent="0.2">
      <c r="A19" s="13" t="s">
        <v>24</v>
      </c>
      <c r="B19" s="14" t="s">
        <v>140</v>
      </c>
      <c r="C19" s="3">
        <v>1.7380599999999999</v>
      </c>
      <c r="D19" s="3">
        <v>4.5652999999999997</v>
      </c>
      <c r="E19" s="4">
        <f t="shared" si="0"/>
        <v>3.1516799999999998</v>
      </c>
      <c r="F19" s="4">
        <f t="shared" si="1"/>
        <v>1.9991605760418545</v>
      </c>
      <c r="G19" s="3">
        <v>7.0980100000000004</v>
      </c>
      <c r="H19" s="3">
        <v>9.9014500000000005</v>
      </c>
      <c r="I19" s="4">
        <f t="shared" si="2"/>
        <v>8.4997299999999996</v>
      </c>
      <c r="J19" s="4">
        <f t="shared" si="3"/>
        <v>1.982331434649623</v>
      </c>
      <c r="K19" s="5">
        <v>0.41019600000000001</v>
      </c>
      <c r="L19" s="5">
        <v>4.4270500000000004</v>
      </c>
      <c r="M19" s="6">
        <f t="shared" si="4"/>
        <v>2.4186230000000002</v>
      </c>
      <c r="N19" s="6">
        <f t="shared" si="5"/>
        <v>2.8403447024363082</v>
      </c>
      <c r="O19" s="5">
        <v>16.269400000000001</v>
      </c>
      <c r="P19" s="5">
        <v>17.682600000000001</v>
      </c>
      <c r="Q19" s="6">
        <f t="shared" si="6"/>
        <v>16.975999999999999</v>
      </c>
      <c r="R19" s="6">
        <f t="shared" si="7"/>
        <v>0.99928330317282876</v>
      </c>
      <c r="S19" s="7">
        <v>5.4549E-2</v>
      </c>
      <c r="T19" s="7">
        <v>2.3262200000000002</v>
      </c>
      <c r="U19" s="8">
        <f t="shared" si="8"/>
        <v>1.1903845000000002</v>
      </c>
      <c r="V19" s="8">
        <f t="shared" si="9"/>
        <v>1.6063139687248256</v>
      </c>
      <c r="W19" s="7">
        <v>6.1083700000000001E-3</v>
      </c>
      <c r="X19" s="7">
        <v>1.6215299999999999</v>
      </c>
      <c r="Y19" s="8">
        <f t="shared" si="10"/>
        <v>0.81381918499999994</v>
      </c>
      <c r="Z19" s="8">
        <f t="shared" si="11"/>
        <v>1.142275589048426</v>
      </c>
      <c r="AA19" s="9">
        <v>3.3532799999999998</v>
      </c>
      <c r="AB19" s="9">
        <v>20.593699999999998</v>
      </c>
      <c r="AC19" s="10">
        <f t="shared" si="12"/>
        <v>11.973489999999998</v>
      </c>
      <c r="AD19" s="10">
        <f t="shared" si="13"/>
        <v>12.190817892504178</v>
      </c>
      <c r="AE19" s="9">
        <v>53.916600000000003</v>
      </c>
      <c r="AF19" s="9">
        <v>52.824300000000001</v>
      </c>
      <c r="AG19" s="10">
        <f t="shared" si="14"/>
        <v>53.370450000000005</v>
      </c>
      <c r="AH19" s="10">
        <f t="shared" si="15"/>
        <v>0.77237273709006693</v>
      </c>
      <c r="AI19" s="11">
        <f t="shared" si="16"/>
        <v>0.71686571158769674</v>
      </c>
      <c r="AJ19" s="11">
        <f t="shared" si="17"/>
        <v>1.0206779834280815</v>
      </c>
      <c r="AK19" s="11">
        <f t="shared" si="18"/>
        <v>7.6859108149999997</v>
      </c>
      <c r="AL19" s="11">
        <f t="shared" si="19"/>
        <v>10.444248743042351</v>
      </c>
      <c r="AM19" s="11">
        <f t="shared" si="20"/>
        <v>6.2790759235881621</v>
      </c>
      <c r="AN19" s="11">
        <f t="shared" si="21"/>
        <v>65.580230822403152</v>
      </c>
      <c r="AO19" s="11">
        <f t="shared" si="22"/>
        <v>16.162180814999999</v>
      </c>
      <c r="AP19" s="11">
        <f t="shared" si="23"/>
        <v>1.3030885756068638</v>
      </c>
      <c r="AQ19" s="11">
        <f t="shared" si="24"/>
        <v>2.6476151193164892</v>
      </c>
    </row>
    <row r="20" spans="1:43" x14ac:dyDescent="0.2">
      <c r="A20" s="13" t="s">
        <v>84</v>
      </c>
      <c r="B20" s="14" t="s">
        <v>85</v>
      </c>
      <c r="C20" s="3">
        <v>7.1807499999999997</v>
      </c>
      <c r="D20" s="3">
        <v>7.4232800000000001</v>
      </c>
      <c r="E20" s="4">
        <f t="shared" si="0"/>
        <v>7.3020149999999999</v>
      </c>
      <c r="F20" s="4">
        <f t="shared" si="1"/>
        <v>0.17149460764117361</v>
      </c>
      <c r="G20" s="3">
        <v>6.9629700000000003</v>
      </c>
      <c r="H20" s="3">
        <v>5.6562099999999997</v>
      </c>
      <c r="I20" s="4">
        <f t="shared" si="2"/>
        <v>6.30959</v>
      </c>
      <c r="J20" s="4">
        <f t="shared" si="3"/>
        <v>0.92401885738333012</v>
      </c>
      <c r="K20" s="5">
        <v>8.6614900000000006</v>
      </c>
      <c r="L20" s="5">
        <v>7.7071899999999998</v>
      </c>
      <c r="M20" s="6">
        <f t="shared" si="4"/>
        <v>8.1843400000000006</v>
      </c>
      <c r="N20" s="6">
        <f t="shared" si="5"/>
        <v>0.67479200128632288</v>
      </c>
      <c r="O20" s="5">
        <v>12.148899999999999</v>
      </c>
      <c r="P20" s="5">
        <v>10.0174</v>
      </c>
      <c r="Q20" s="6">
        <f t="shared" si="6"/>
        <v>11.08315</v>
      </c>
      <c r="R20" s="6">
        <f t="shared" si="7"/>
        <v>1.5071981040991254</v>
      </c>
      <c r="S20" s="7">
        <v>5.0008699999999999</v>
      </c>
      <c r="T20" s="7">
        <v>3.9344999999999999</v>
      </c>
      <c r="U20" s="8">
        <f t="shared" si="8"/>
        <v>4.4676849999999995</v>
      </c>
      <c r="V20" s="8">
        <f t="shared" si="9"/>
        <v>0.75403745825389989</v>
      </c>
      <c r="W20" s="7">
        <v>2.89357</v>
      </c>
      <c r="X20" s="7">
        <v>2.3987400000000001</v>
      </c>
      <c r="Y20" s="8">
        <f t="shared" si="10"/>
        <v>2.6461550000000003</v>
      </c>
      <c r="Z20" s="8">
        <f t="shared" si="11"/>
        <v>0.3498976485345392</v>
      </c>
      <c r="AA20" s="9">
        <v>17.088899999999999</v>
      </c>
      <c r="AB20" s="9">
        <v>17.850899999999999</v>
      </c>
      <c r="AC20" s="10">
        <f t="shared" si="12"/>
        <v>17.469899999999999</v>
      </c>
      <c r="AD20" s="10">
        <f t="shared" si="13"/>
        <v>0.53881536726414958</v>
      </c>
      <c r="AE20" s="9">
        <v>21.242699999999999</v>
      </c>
      <c r="AF20" s="9">
        <v>22.284099999999999</v>
      </c>
      <c r="AG20" s="10">
        <f t="shared" si="14"/>
        <v>21.763399999999997</v>
      </c>
      <c r="AH20" s="10">
        <f t="shared" si="15"/>
        <v>0.7363810019276702</v>
      </c>
      <c r="AI20" s="11">
        <f t="shared" si="16"/>
        <v>1.2310310260757646</v>
      </c>
      <c r="AJ20" s="11">
        <f t="shared" si="17"/>
        <v>0.95326712768296684</v>
      </c>
      <c r="AK20" s="11">
        <f t="shared" si="18"/>
        <v>3.6634349999999998</v>
      </c>
      <c r="AL20" s="11">
        <f t="shared" si="19"/>
        <v>2.3844370416698943</v>
      </c>
      <c r="AM20" s="11">
        <f t="shared" si="20"/>
        <v>3.4492574002431216</v>
      </c>
      <c r="AN20" s="11">
        <f t="shared" si="21"/>
        <v>8.2245371113936994</v>
      </c>
      <c r="AO20" s="11">
        <f t="shared" si="22"/>
        <v>8.4369949999999996</v>
      </c>
      <c r="AP20" s="11">
        <f t="shared" si="23"/>
        <v>0.89219350613488679</v>
      </c>
      <c r="AQ20" s="11">
        <f t="shared" si="24"/>
        <v>1.6344068572426214</v>
      </c>
    </row>
    <row r="21" spans="1:43" x14ac:dyDescent="0.2">
      <c r="A21" s="13" t="s">
        <v>25</v>
      </c>
      <c r="B21" s="14" t="s">
        <v>139</v>
      </c>
      <c r="C21" s="3">
        <v>20.252400000000002</v>
      </c>
      <c r="D21" s="3">
        <v>23.004000000000001</v>
      </c>
      <c r="E21" s="4">
        <f t="shared" si="0"/>
        <v>21.6282</v>
      </c>
      <c r="F21" s="4">
        <f t="shared" si="1"/>
        <v>1.9456750191129042</v>
      </c>
      <c r="G21" s="3">
        <v>2.4403800000000002</v>
      </c>
      <c r="H21" s="3">
        <v>2.8698299999999999</v>
      </c>
      <c r="I21" s="4">
        <f t="shared" si="2"/>
        <v>2.6551049999999998</v>
      </c>
      <c r="J21" s="4">
        <f t="shared" si="3"/>
        <v>0.30366700718056261</v>
      </c>
      <c r="K21" s="5">
        <v>13.450200000000001</v>
      </c>
      <c r="L21" s="5">
        <v>18.742699999999999</v>
      </c>
      <c r="M21" s="6">
        <f t="shared" si="4"/>
        <v>16.096450000000001</v>
      </c>
      <c r="N21" s="6">
        <f t="shared" si="5"/>
        <v>3.7423626394298051</v>
      </c>
      <c r="O21" s="5">
        <v>3.0053200000000002</v>
      </c>
      <c r="P21" s="5">
        <v>4.0559200000000004</v>
      </c>
      <c r="Q21" s="6">
        <f t="shared" si="6"/>
        <v>3.5306200000000003</v>
      </c>
      <c r="R21" s="6">
        <f t="shared" si="7"/>
        <v>0.74288638431458531</v>
      </c>
      <c r="S21" s="7">
        <v>15.8454</v>
      </c>
      <c r="T21" s="7">
        <v>18.700199999999999</v>
      </c>
      <c r="U21" s="8">
        <f t="shared" si="8"/>
        <v>17.2728</v>
      </c>
      <c r="V21" s="8">
        <f t="shared" si="9"/>
        <v>2.0186484389313555</v>
      </c>
      <c r="W21" s="7">
        <v>0.16781399999999999</v>
      </c>
      <c r="X21" s="7">
        <v>0.16868900000000001</v>
      </c>
      <c r="Y21" s="8">
        <f t="shared" si="10"/>
        <v>0.1682515</v>
      </c>
      <c r="Z21" s="8">
        <f t="shared" si="11"/>
        <v>6.1871843353823947E-4</v>
      </c>
      <c r="AA21" s="9">
        <v>11.753500000000001</v>
      </c>
      <c r="AB21" s="9">
        <v>14.448499999999999</v>
      </c>
      <c r="AC21" s="10">
        <f t="shared" si="12"/>
        <v>13.100999999999999</v>
      </c>
      <c r="AD21" s="10">
        <f t="shared" si="13"/>
        <v>1.9056527752977566</v>
      </c>
      <c r="AE21" s="9">
        <v>8.0402699999999996</v>
      </c>
      <c r="AF21" s="9">
        <v>10.538600000000001</v>
      </c>
      <c r="AG21" s="10">
        <f t="shared" si="14"/>
        <v>9.289435000000001</v>
      </c>
      <c r="AH21" s="10">
        <f t="shared" si="15"/>
        <v>1.7665860846417809</v>
      </c>
      <c r="AI21" s="11">
        <f t="shared" si="16"/>
        <v>0.85035698978685159</v>
      </c>
      <c r="AJ21" s="11">
        <f t="shared" si="17"/>
        <v>0.76293530449964886</v>
      </c>
      <c r="AK21" s="11">
        <f t="shared" si="18"/>
        <v>2.4868534999999996</v>
      </c>
      <c r="AL21" s="11">
        <f t="shared" si="19"/>
        <v>15.78057253575748</v>
      </c>
      <c r="AM21" s="11">
        <f t="shared" si="20"/>
        <v>3.4987072074362415</v>
      </c>
      <c r="AN21" s="11">
        <f t="shared" si="21"/>
        <v>55.211602868325102</v>
      </c>
      <c r="AO21" s="11">
        <f t="shared" si="22"/>
        <v>3.3623685000000005</v>
      </c>
      <c r="AP21" s="11">
        <f t="shared" si="23"/>
        <v>1.3436627330871092</v>
      </c>
      <c r="AQ21" s="11">
        <f t="shared" si="24"/>
        <v>1.2521536751424205</v>
      </c>
    </row>
    <row r="22" spans="1:43" x14ac:dyDescent="0.2">
      <c r="A22" s="13" t="s">
        <v>54</v>
      </c>
      <c r="B22" s="14" t="s">
        <v>4</v>
      </c>
      <c r="C22" s="3">
        <v>11.6098</v>
      </c>
      <c r="D22" s="3">
        <v>9.7287300000000005</v>
      </c>
      <c r="E22" s="4">
        <f t="shared" si="0"/>
        <v>10.669264999999999</v>
      </c>
      <c r="F22" s="4">
        <f t="shared" si="1"/>
        <v>1.3301173528865784</v>
      </c>
      <c r="G22" s="3">
        <v>5.4004899999999996</v>
      </c>
      <c r="H22" s="3">
        <v>4.9593299999999996</v>
      </c>
      <c r="I22" s="4">
        <f t="shared" si="2"/>
        <v>5.1799099999999996</v>
      </c>
      <c r="J22" s="4">
        <f t="shared" si="3"/>
        <v>0.31194722758825733</v>
      </c>
      <c r="K22" s="5">
        <v>13.937900000000001</v>
      </c>
      <c r="L22" s="5">
        <v>12.866400000000001</v>
      </c>
      <c r="M22" s="6">
        <f t="shared" si="4"/>
        <v>13.402150000000001</v>
      </c>
      <c r="N22" s="6">
        <f t="shared" si="5"/>
        <v>0.75766491604138586</v>
      </c>
      <c r="O22" s="5">
        <v>5.7073799999999997</v>
      </c>
      <c r="P22" s="5">
        <v>5.4156399999999998</v>
      </c>
      <c r="Q22" s="6">
        <f t="shared" si="6"/>
        <v>5.5615100000000002</v>
      </c>
      <c r="R22" s="6">
        <f t="shared" si="7"/>
        <v>0.20629133234336328</v>
      </c>
      <c r="S22" s="7">
        <v>13.4994</v>
      </c>
      <c r="T22" s="7">
        <v>11.917999999999999</v>
      </c>
      <c r="U22" s="8">
        <f t="shared" si="8"/>
        <v>12.7087</v>
      </c>
      <c r="V22" s="8">
        <f t="shared" si="9"/>
        <v>1.1182186637684064</v>
      </c>
      <c r="W22" s="7">
        <v>1.68808</v>
      </c>
      <c r="X22" s="7">
        <v>1.2826900000000001</v>
      </c>
      <c r="Y22" s="8">
        <f t="shared" si="10"/>
        <v>1.485385</v>
      </c>
      <c r="Z22" s="8">
        <f t="shared" si="11"/>
        <v>0.2866540180252154</v>
      </c>
      <c r="AA22" s="9">
        <v>19.226800000000001</v>
      </c>
      <c r="AB22" s="9">
        <v>17.127400000000002</v>
      </c>
      <c r="AC22" s="10">
        <f t="shared" si="12"/>
        <v>18.177100000000003</v>
      </c>
      <c r="AD22" s="10">
        <f t="shared" si="13"/>
        <v>1.4844999764230375</v>
      </c>
      <c r="AE22" s="9">
        <v>21.811699999999998</v>
      </c>
      <c r="AF22" s="9">
        <v>20.805800000000001</v>
      </c>
      <c r="AG22" s="10">
        <f t="shared" si="14"/>
        <v>21.30875</v>
      </c>
      <c r="AH22" s="10">
        <f t="shared" si="15"/>
        <v>0.71127871119554598</v>
      </c>
      <c r="AI22" s="11">
        <f t="shared" si="16"/>
        <v>1.0889555645621485</v>
      </c>
      <c r="AJ22" s="11">
        <f t="shared" si="17"/>
        <v>1.0483470955214409</v>
      </c>
      <c r="AK22" s="11">
        <f t="shared" si="18"/>
        <v>3.6945249999999996</v>
      </c>
      <c r="AL22" s="11">
        <f t="shared" si="19"/>
        <v>3.4872507801007817</v>
      </c>
      <c r="AM22" s="11">
        <f t="shared" si="20"/>
        <v>4.1137297752277551</v>
      </c>
      <c r="AN22" s="11">
        <f t="shared" si="21"/>
        <v>14.345607367786803</v>
      </c>
      <c r="AO22" s="11">
        <f t="shared" si="22"/>
        <v>4.0761250000000002</v>
      </c>
      <c r="AP22" s="11">
        <f t="shared" si="23"/>
        <v>0.79608607574157864</v>
      </c>
      <c r="AQ22" s="11">
        <f t="shared" si="24"/>
        <v>0.8395244989652757</v>
      </c>
    </row>
    <row r="23" spans="1:43" x14ac:dyDescent="0.2">
      <c r="A23" s="13" t="s">
        <v>42</v>
      </c>
      <c r="B23" s="14" t="s">
        <v>132</v>
      </c>
      <c r="C23" s="3">
        <v>3.1175899999999999</v>
      </c>
      <c r="D23" s="3">
        <v>3.0024899999999999</v>
      </c>
      <c r="E23" s="4">
        <f t="shared" si="0"/>
        <v>3.0600399999999999</v>
      </c>
      <c r="F23" s="4">
        <f t="shared" si="1"/>
        <v>8.1387990514571601E-2</v>
      </c>
      <c r="G23" s="3">
        <v>2.8159900000000002</v>
      </c>
      <c r="H23" s="3">
        <v>3.4040699999999999</v>
      </c>
      <c r="I23" s="4">
        <f t="shared" si="2"/>
        <v>3.1100300000000001</v>
      </c>
      <c r="J23" s="4">
        <f t="shared" si="3"/>
        <v>0.41583535588018467</v>
      </c>
      <c r="K23" s="5">
        <v>2.5718700000000001</v>
      </c>
      <c r="L23" s="5">
        <v>3.1995200000000001</v>
      </c>
      <c r="M23" s="6">
        <f t="shared" si="4"/>
        <v>2.8856950000000001</v>
      </c>
      <c r="N23" s="6">
        <f t="shared" si="5"/>
        <v>0.44381557121173254</v>
      </c>
      <c r="O23" s="5">
        <v>3.1730800000000001</v>
      </c>
      <c r="P23" s="5">
        <v>3.2379099999999998</v>
      </c>
      <c r="Q23" s="6">
        <f t="shared" si="6"/>
        <v>3.205495</v>
      </c>
      <c r="R23" s="6">
        <f t="shared" si="7"/>
        <v>4.5841732624323679E-2</v>
      </c>
      <c r="S23" s="7">
        <v>5.5052000000000003</v>
      </c>
      <c r="T23" s="7">
        <v>6.5146699999999997</v>
      </c>
      <c r="U23" s="8">
        <f t="shared" si="8"/>
        <v>6.0099350000000005</v>
      </c>
      <c r="V23" s="8">
        <f t="shared" si="9"/>
        <v>0.71380308240438373</v>
      </c>
      <c r="W23" s="7">
        <v>0.39230900000000002</v>
      </c>
      <c r="X23" s="7">
        <v>0.33593699999999999</v>
      </c>
      <c r="Y23" s="8">
        <f t="shared" si="10"/>
        <v>0.36412299999999997</v>
      </c>
      <c r="Z23" s="8">
        <f t="shared" si="11"/>
        <v>3.9861023469048081E-2</v>
      </c>
      <c r="AA23" s="9">
        <v>2.8454199999999998</v>
      </c>
      <c r="AB23" s="9">
        <v>4.3482500000000002</v>
      </c>
      <c r="AC23" s="10">
        <f t="shared" si="12"/>
        <v>3.596835</v>
      </c>
      <c r="AD23" s="10">
        <f t="shared" si="13"/>
        <v>1.0626612839705789</v>
      </c>
      <c r="AE23" s="9">
        <v>4.6024599999999998</v>
      </c>
      <c r="AF23" s="9">
        <v>8.4941800000000001</v>
      </c>
      <c r="AG23" s="10">
        <f t="shared" si="14"/>
        <v>6.5483200000000004</v>
      </c>
      <c r="AH23" s="10">
        <f t="shared" si="15"/>
        <v>2.7518616024793081</v>
      </c>
      <c r="AI23" s="11">
        <f t="shared" si="16"/>
        <v>0.82724209549157335</v>
      </c>
      <c r="AJ23" s="11">
        <f t="shared" si="17"/>
        <v>0.54183688125281071</v>
      </c>
      <c r="AK23" s="11">
        <f t="shared" si="18"/>
        <v>2.7459069999999999</v>
      </c>
      <c r="AL23" s="11">
        <f t="shared" si="19"/>
        <v>8.5411523029306036</v>
      </c>
      <c r="AM23" s="11">
        <f t="shared" si="20"/>
        <v>2.1055488210724658</v>
      </c>
      <c r="AN23" s="11">
        <f t="shared" si="21"/>
        <v>17.983813162035908</v>
      </c>
      <c r="AO23" s="11">
        <f t="shared" si="22"/>
        <v>2.8413719999999998</v>
      </c>
      <c r="AP23" s="11">
        <f t="shared" si="23"/>
        <v>1.0604169879353154</v>
      </c>
      <c r="AQ23" s="11">
        <f t="shared" si="24"/>
        <v>0.50916357664433964</v>
      </c>
    </row>
    <row r="24" spans="1:43" x14ac:dyDescent="0.2">
      <c r="A24" s="13" t="s">
        <v>23</v>
      </c>
      <c r="B24" s="14" t="s">
        <v>173</v>
      </c>
      <c r="C24" s="3">
        <v>45.551699999999997</v>
      </c>
      <c r="D24" s="3">
        <v>48.547899999999998</v>
      </c>
      <c r="E24" s="4">
        <f t="shared" si="0"/>
        <v>47.049799999999998</v>
      </c>
      <c r="F24" s="4">
        <f t="shared" si="1"/>
        <v>2.1186333377911351</v>
      </c>
      <c r="G24" s="3">
        <v>12.8642</v>
      </c>
      <c r="H24" s="3">
        <v>18.1965</v>
      </c>
      <c r="I24" s="4">
        <f t="shared" si="2"/>
        <v>15.53035</v>
      </c>
      <c r="J24" s="4">
        <f t="shared" si="3"/>
        <v>3.7705054893210392</v>
      </c>
      <c r="K24" s="5">
        <v>44.083500000000001</v>
      </c>
      <c r="L24" s="5">
        <v>48.496899999999997</v>
      </c>
      <c r="M24" s="6">
        <f t="shared" si="4"/>
        <v>46.290199999999999</v>
      </c>
      <c r="N24" s="6">
        <f t="shared" si="5"/>
        <v>3.1207450680887057</v>
      </c>
      <c r="O24" s="5">
        <v>14.3261</v>
      </c>
      <c r="P24" s="5">
        <v>14.9274</v>
      </c>
      <c r="Q24" s="6">
        <f t="shared" si="6"/>
        <v>14.626750000000001</v>
      </c>
      <c r="R24" s="6">
        <f t="shared" si="7"/>
        <v>0.42518330752747113</v>
      </c>
      <c r="S24" s="7">
        <v>42.549199999999999</v>
      </c>
      <c r="T24" s="7">
        <v>49.970199999999998</v>
      </c>
      <c r="U24" s="8">
        <f t="shared" si="8"/>
        <v>46.259699999999995</v>
      </c>
      <c r="V24" s="8">
        <f t="shared" si="9"/>
        <v>5.2474394231853685</v>
      </c>
      <c r="W24" s="7">
        <v>0.51603299999999996</v>
      </c>
      <c r="X24" s="7">
        <v>0.67088999999999999</v>
      </c>
      <c r="Y24" s="8">
        <f t="shared" si="10"/>
        <v>0.59346149999999998</v>
      </c>
      <c r="Z24" s="8">
        <f t="shared" si="11"/>
        <v>0.10950043481420539</v>
      </c>
      <c r="AA24" s="9">
        <v>22.169499999999999</v>
      </c>
      <c r="AB24" s="9">
        <v>26.257300000000001</v>
      </c>
      <c r="AC24" s="10">
        <f t="shared" si="12"/>
        <v>24.2134</v>
      </c>
      <c r="AD24" s="10">
        <f t="shared" si="13"/>
        <v>2.8905111001343697</v>
      </c>
      <c r="AE24" s="9">
        <v>39.040300000000002</v>
      </c>
      <c r="AF24" s="9">
        <v>43.785600000000002</v>
      </c>
      <c r="AG24" s="10">
        <f t="shared" si="14"/>
        <v>41.412950000000002</v>
      </c>
      <c r="AH24" s="10">
        <f t="shared" si="15"/>
        <v>3.3554338087645244</v>
      </c>
      <c r="AI24" s="11">
        <f t="shared" si="16"/>
        <v>0.70696012969527111</v>
      </c>
      <c r="AJ24" s="11">
        <f t="shared" si="17"/>
        <v>0.89162418694730683</v>
      </c>
      <c r="AK24" s="11">
        <f t="shared" si="18"/>
        <v>14.9368885</v>
      </c>
      <c r="AL24" s="11">
        <f t="shared" si="19"/>
        <v>26.169094372591989</v>
      </c>
      <c r="AM24" s="11">
        <f t="shared" si="20"/>
        <v>2.6665818864352704</v>
      </c>
      <c r="AN24" s="11">
        <f t="shared" si="21"/>
        <v>69.782033038368965</v>
      </c>
      <c r="AO24" s="11">
        <f t="shared" si="22"/>
        <v>14.033288500000001</v>
      </c>
      <c r="AP24" s="11">
        <f t="shared" si="23"/>
        <v>1.0164095208056996</v>
      </c>
      <c r="AQ24" s="11">
        <f t="shared" si="24"/>
        <v>1.0170796611305306</v>
      </c>
    </row>
    <row r="25" spans="1:43" x14ac:dyDescent="0.2">
      <c r="A25" s="13" t="s">
        <v>74</v>
      </c>
      <c r="B25" s="14" t="s">
        <v>147</v>
      </c>
      <c r="C25" s="3">
        <v>83.087999999999994</v>
      </c>
      <c r="D25" s="3">
        <v>80.967200000000005</v>
      </c>
      <c r="E25" s="4">
        <f t="shared" si="0"/>
        <v>82.027600000000007</v>
      </c>
      <c r="F25" s="4">
        <f t="shared" si="1"/>
        <v>1.4996320615404219</v>
      </c>
      <c r="G25" s="3">
        <v>47.197000000000003</v>
      </c>
      <c r="H25" s="3">
        <v>45.684899999999999</v>
      </c>
      <c r="I25" s="4">
        <f t="shared" si="2"/>
        <v>46.440950000000001</v>
      </c>
      <c r="J25" s="4">
        <f t="shared" si="3"/>
        <v>1.0692161638321811</v>
      </c>
      <c r="K25" s="5">
        <v>111.276</v>
      </c>
      <c r="L25" s="5">
        <v>111</v>
      </c>
      <c r="M25" s="6">
        <f t="shared" si="4"/>
        <v>111.13800000000001</v>
      </c>
      <c r="N25" s="6">
        <f t="shared" si="5"/>
        <v>0.19516147160748445</v>
      </c>
      <c r="O25" s="5">
        <v>58.318800000000003</v>
      </c>
      <c r="P25" s="5">
        <v>56.930599999999998</v>
      </c>
      <c r="Q25" s="6">
        <f t="shared" si="6"/>
        <v>57.624700000000004</v>
      </c>
      <c r="R25" s="6">
        <f t="shared" si="7"/>
        <v>0.98160563364316866</v>
      </c>
      <c r="S25" s="7">
        <v>70.355400000000003</v>
      </c>
      <c r="T25" s="7">
        <v>68.659700000000001</v>
      </c>
      <c r="U25" s="8">
        <f t="shared" si="8"/>
        <v>69.507550000000009</v>
      </c>
      <c r="V25" s="8">
        <f t="shared" si="9"/>
        <v>1.1990409688580301</v>
      </c>
      <c r="W25" s="7">
        <v>21.933399999999999</v>
      </c>
      <c r="X25" s="7">
        <v>23.193000000000001</v>
      </c>
      <c r="Y25" s="8">
        <f t="shared" si="10"/>
        <v>22.563200000000002</v>
      </c>
      <c r="Z25" s="8">
        <f t="shared" si="11"/>
        <v>0.89067170158257702</v>
      </c>
      <c r="AA25" s="9">
        <v>165.36099999999999</v>
      </c>
      <c r="AB25" s="9">
        <v>166.83</v>
      </c>
      <c r="AC25" s="10">
        <f t="shared" si="12"/>
        <v>166.09550000000002</v>
      </c>
      <c r="AD25" s="10">
        <f t="shared" si="13"/>
        <v>1.0387398615630541</v>
      </c>
      <c r="AE25" s="9">
        <v>213.73599999999999</v>
      </c>
      <c r="AF25" s="9">
        <v>205.18199999999999</v>
      </c>
      <c r="AG25" s="10">
        <f t="shared" si="14"/>
        <v>209.459</v>
      </c>
      <c r="AH25" s="10">
        <f t="shared" si="15"/>
        <v>6.048591406269729</v>
      </c>
      <c r="AI25" s="11">
        <f t="shared" si="16"/>
        <v>1.0330984636061369</v>
      </c>
      <c r="AJ25" s="11">
        <f t="shared" si="17"/>
        <v>1.0416898168455322</v>
      </c>
      <c r="AK25" s="11">
        <f t="shared" si="18"/>
        <v>23.877749999999999</v>
      </c>
      <c r="AL25" s="11">
        <f t="shared" si="19"/>
        <v>2.0582607963409445</v>
      </c>
      <c r="AM25" s="11">
        <f t="shared" si="20"/>
        <v>4.5102221207791828</v>
      </c>
      <c r="AN25" s="11">
        <f t="shared" si="21"/>
        <v>9.2832133739895042</v>
      </c>
      <c r="AO25" s="11">
        <f t="shared" si="22"/>
        <v>35.061500000000002</v>
      </c>
      <c r="AP25" s="11">
        <f t="shared" si="23"/>
        <v>0.73806978711151905</v>
      </c>
      <c r="AQ25" s="11">
        <f t="shared" si="24"/>
        <v>1.1801250367765803</v>
      </c>
    </row>
    <row r="26" spans="1:43" x14ac:dyDescent="0.2">
      <c r="A26" s="13" t="s">
        <v>41</v>
      </c>
      <c r="B26" s="14" t="s">
        <v>150</v>
      </c>
      <c r="C26" s="3">
        <v>3.07931</v>
      </c>
      <c r="D26" s="3">
        <v>2.0294300000000001</v>
      </c>
      <c r="E26" s="4">
        <f t="shared" si="0"/>
        <v>2.55437</v>
      </c>
      <c r="F26" s="4">
        <f t="shared" si="1"/>
        <v>0.74237726743213273</v>
      </c>
      <c r="G26" s="3">
        <v>3.3519899999999998</v>
      </c>
      <c r="H26" s="3">
        <v>3.59165</v>
      </c>
      <c r="I26" s="4">
        <f t="shared" si="2"/>
        <v>3.4718200000000001</v>
      </c>
      <c r="J26" s="4">
        <f t="shared" si="3"/>
        <v>0.16946521117916813</v>
      </c>
      <c r="K26" s="5">
        <v>3.5184099999999998</v>
      </c>
      <c r="L26" s="5">
        <v>3.5048900000000001</v>
      </c>
      <c r="M26" s="6">
        <f t="shared" si="4"/>
        <v>3.5116499999999999</v>
      </c>
      <c r="N26" s="6">
        <f t="shared" si="5"/>
        <v>9.5600836816419482E-3</v>
      </c>
      <c r="O26" s="5">
        <v>14.657999999999999</v>
      </c>
      <c r="P26" s="5">
        <v>14.0785</v>
      </c>
      <c r="Q26" s="6">
        <f t="shared" si="6"/>
        <v>14.36825</v>
      </c>
      <c r="R26" s="6">
        <f t="shared" si="7"/>
        <v>0.40976837969760393</v>
      </c>
      <c r="S26" s="7">
        <v>0.74980599999999997</v>
      </c>
      <c r="T26" s="7">
        <v>1.0518400000000001</v>
      </c>
      <c r="U26" s="8">
        <f t="shared" si="8"/>
        <v>0.90082300000000004</v>
      </c>
      <c r="V26" s="8">
        <f t="shared" si="9"/>
        <v>0.21357028954889834</v>
      </c>
      <c r="W26" s="7">
        <v>1.30236</v>
      </c>
      <c r="X26" s="7">
        <v>7.9001500000000002E-2</v>
      </c>
      <c r="Y26" s="8">
        <f t="shared" si="10"/>
        <v>0.69068074999999995</v>
      </c>
      <c r="Z26" s="8">
        <f t="shared" si="11"/>
        <v>0.86504509117220307</v>
      </c>
      <c r="AA26" s="9">
        <v>2.58901</v>
      </c>
      <c r="AB26" s="9">
        <v>3.6049899999999999</v>
      </c>
      <c r="AC26" s="10">
        <f t="shared" si="12"/>
        <v>3.097</v>
      </c>
      <c r="AD26" s="10">
        <f t="shared" si="13"/>
        <v>0.71840634754990684</v>
      </c>
      <c r="AE26" s="9">
        <v>14.927</v>
      </c>
      <c r="AF26" s="9">
        <v>11.144500000000001</v>
      </c>
      <c r="AG26" s="10">
        <f t="shared" si="14"/>
        <v>13.03575</v>
      </c>
      <c r="AH26" s="10">
        <f t="shared" si="15"/>
        <v>2.674631399838117</v>
      </c>
      <c r="AI26" s="11">
        <f t="shared" si="16"/>
        <v>0.93327300822741632</v>
      </c>
      <c r="AJ26" s="11">
        <f t="shared" si="17"/>
        <v>1.339405087711427</v>
      </c>
      <c r="AK26" s="11">
        <f t="shared" si="18"/>
        <v>2.7811392500000003</v>
      </c>
      <c r="AL26" s="11">
        <f t="shared" si="19"/>
        <v>5.0266639109313536</v>
      </c>
      <c r="AM26" s="11">
        <f t="shared" si="20"/>
        <v>3.75473094803302</v>
      </c>
      <c r="AN26" s="11">
        <f t="shared" si="21"/>
        <v>18.873770551734648</v>
      </c>
      <c r="AO26" s="11">
        <f t="shared" si="22"/>
        <v>13.677569249999999</v>
      </c>
      <c r="AP26" s="11">
        <f t="shared" si="23"/>
        <v>0.72739880113337041</v>
      </c>
      <c r="AQ26" s="11">
        <f t="shared" si="24"/>
        <v>2.8355958939769521</v>
      </c>
    </row>
    <row r="27" spans="1:43" x14ac:dyDescent="0.2">
      <c r="A27" s="13" t="s">
        <v>79</v>
      </c>
      <c r="B27" s="14" t="s">
        <v>172</v>
      </c>
      <c r="C27" s="3">
        <v>354.58699999999999</v>
      </c>
      <c r="D27" s="3">
        <v>222.09200000000001</v>
      </c>
      <c r="E27" s="4">
        <v>288.33949999999999</v>
      </c>
      <c r="F27" s="4">
        <v>93.688112973311775</v>
      </c>
      <c r="G27" s="3">
        <v>92.772599999999997</v>
      </c>
      <c r="H27" s="3">
        <v>59.599299999999999</v>
      </c>
      <c r="I27" s="4">
        <v>76.185949999999991</v>
      </c>
      <c r="J27" s="4">
        <v>23.457065384335746</v>
      </c>
      <c r="K27" s="5">
        <v>249.22800000000001</v>
      </c>
      <c r="L27" s="5">
        <v>159.767</v>
      </c>
      <c r="M27" s="6">
        <v>204.4975</v>
      </c>
      <c r="N27" s="6">
        <v>63.258479751729837</v>
      </c>
      <c r="O27" s="5">
        <v>49.6571</v>
      </c>
      <c r="P27" s="5">
        <v>33.793999999999997</v>
      </c>
      <c r="Q27" s="6">
        <v>41.725549999999998</v>
      </c>
      <c r="R27" s="6">
        <v>11.216905580640299</v>
      </c>
      <c r="S27" s="7">
        <v>387.27</v>
      </c>
      <c r="T27" s="7">
        <v>232.50800000000001</v>
      </c>
      <c r="U27" s="8">
        <v>309.88900000000001</v>
      </c>
      <c r="V27" s="8">
        <v>109.43325966999227</v>
      </c>
      <c r="W27" s="7">
        <v>30.2668</v>
      </c>
      <c r="X27" s="7">
        <v>19.8948</v>
      </c>
      <c r="Y27" s="8">
        <v>25.0808</v>
      </c>
      <c r="Z27" s="8">
        <v>7.3341115344668681</v>
      </c>
      <c r="AA27" s="9">
        <v>390.91500000000002</v>
      </c>
      <c r="AB27" s="9">
        <v>239.53299999999999</v>
      </c>
      <c r="AC27" s="10">
        <v>315.22399999999999</v>
      </c>
      <c r="AD27" s="10">
        <v>107.04323874958197</v>
      </c>
      <c r="AE27" s="9">
        <v>268.09500000000003</v>
      </c>
      <c r="AF27" s="9">
        <v>172.35599999999999</v>
      </c>
      <c r="AG27" s="10">
        <v>220.22550000000001</v>
      </c>
      <c r="AH27" s="10">
        <v>67.697696124018961</v>
      </c>
      <c r="AI27" s="11">
        <v>1.5566055306018693</v>
      </c>
      <c r="AJ27" s="11">
        <v>1.5554723943465851</v>
      </c>
      <c r="AK27" s="11">
        <v>51.105149999999995</v>
      </c>
      <c r="AL27" s="11">
        <v>3.03762041083219</v>
      </c>
      <c r="AM27" s="11">
        <v>2.8906314090721459</v>
      </c>
      <c r="AN27" s="11">
        <v>8.7806409683901627</v>
      </c>
      <c r="AO27" s="11">
        <v>16.644749999999998</v>
      </c>
      <c r="AP27" s="11">
        <v>1.4099903421802222</v>
      </c>
      <c r="AQ27" s="11">
        <v>0.93046058427372369</v>
      </c>
    </row>
    <row r="28" spans="1:43" x14ac:dyDescent="0.2">
      <c r="A28" s="13" t="s">
        <v>51</v>
      </c>
      <c r="B28" s="14" t="s">
        <v>172</v>
      </c>
      <c r="C28" s="3">
        <v>816.32600000000002</v>
      </c>
      <c r="D28" s="3">
        <v>938.19</v>
      </c>
      <c r="E28" s="4">
        <v>877.25800000000004</v>
      </c>
      <c r="F28" s="4">
        <v>86.170860782517451</v>
      </c>
      <c r="G28" s="3">
        <v>198.69300000000001</v>
      </c>
      <c r="H28" s="3">
        <v>235.66900000000001</v>
      </c>
      <c r="I28" s="4">
        <v>217.18100000000001</v>
      </c>
      <c r="J28" s="4">
        <v>26.145980341153781</v>
      </c>
      <c r="K28" s="5">
        <v>604.50699999999995</v>
      </c>
      <c r="L28" s="5">
        <v>718.37900000000002</v>
      </c>
      <c r="M28" s="6">
        <v>661.44299999999998</v>
      </c>
      <c r="N28" s="6">
        <v>80.519663387274591</v>
      </c>
      <c r="O28" s="5">
        <v>79.921099999999996</v>
      </c>
      <c r="P28" s="5">
        <v>95.583299999999994</v>
      </c>
      <c r="Q28" s="6">
        <v>87.752199999999988</v>
      </c>
      <c r="R28" s="6">
        <v>11.074847828299944</v>
      </c>
      <c r="S28" s="7">
        <v>891.21799999999996</v>
      </c>
      <c r="T28" s="7">
        <v>1039.24</v>
      </c>
      <c r="U28" s="8">
        <v>965.22900000000004</v>
      </c>
      <c r="V28" s="8">
        <v>104.66735996479517</v>
      </c>
      <c r="W28" s="7">
        <v>37.463799999999999</v>
      </c>
      <c r="X28" s="7">
        <v>44.922800000000002</v>
      </c>
      <c r="Y28" s="8">
        <v>41.193300000000001</v>
      </c>
      <c r="Z28" s="8">
        <v>5.2743094808704605</v>
      </c>
      <c r="AA28" s="9">
        <v>957.53700000000003</v>
      </c>
      <c r="AB28" s="9">
        <v>1096.8800000000001</v>
      </c>
      <c r="AC28" s="10">
        <v>1027.2085000000002</v>
      </c>
      <c r="AD28" s="10">
        <v>98.530380210877141</v>
      </c>
      <c r="AE28" s="9">
        <v>546.71100000000001</v>
      </c>
      <c r="AF28" s="9">
        <v>644.89700000000005</v>
      </c>
      <c r="AG28" s="10">
        <v>595.80400000000009</v>
      </c>
      <c r="AH28" s="10">
        <v>69.427986417582375</v>
      </c>
      <c r="AI28" s="11">
        <v>0.84310197777391171</v>
      </c>
      <c r="AJ28" s="11">
        <v>0.84774933051324475</v>
      </c>
      <c r="AK28" s="11">
        <v>175.98770000000002</v>
      </c>
      <c r="AL28" s="11">
        <v>5.2722408741227333</v>
      </c>
      <c r="AM28" s="11">
        <v>2.7433523190334332</v>
      </c>
      <c r="AN28" s="11">
        <v>14.463614228527456</v>
      </c>
      <c r="AO28" s="11">
        <v>46.558899999999987</v>
      </c>
      <c r="AP28" s="11">
        <v>1.3262790595712708</v>
      </c>
      <c r="AQ28" s="11">
        <v>0.90885997001747776</v>
      </c>
    </row>
    <row r="29" spans="1:43" x14ac:dyDescent="0.2">
      <c r="A29" s="13" t="s">
        <v>67</v>
      </c>
      <c r="B29" s="14" t="s">
        <v>166</v>
      </c>
      <c r="C29" s="3">
        <v>1036</v>
      </c>
      <c r="D29" s="3">
        <v>1182.31</v>
      </c>
      <c r="E29" s="4">
        <f t="shared" ref="E29:E60" si="25">AVERAGE(C29:D29)</f>
        <v>1109.155</v>
      </c>
      <c r="F29" s="4">
        <f t="shared" ref="F29:F60" si="26">STDEV(C29:D29)</f>
        <v>103.45679315540373</v>
      </c>
      <c r="G29" s="3">
        <v>270.53500000000003</v>
      </c>
      <c r="H29" s="3">
        <v>302.23099999999999</v>
      </c>
      <c r="I29" s="4">
        <f t="shared" ref="I29:I60" si="27">AVERAGE(G29:H29)</f>
        <v>286.38300000000004</v>
      </c>
      <c r="J29" s="4">
        <f t="shared" ref="J29:J60" si="28">STDEV(G29:H29)</f>
        <v>22.412456536488786</v>
      </c>
      <c r="K29" s="5">
        <v>1008.56</v>
      </c>
      <c r="L29" s="5">
        <v>1138.03</v>
      </c>
      <c r="M29" s="6">
        <f t="shared" ref="M29:M60" si="29">AVERAGE(K29:L29)</f>
        <v>1073.2950000000001</v>
      </c>
      <c r="N29" s="6">
        <f t="shared" ref="N29:N60" si="30">STDEV(K29:L29)</f>
        <v>91.549114960222326</v>
      </c>
      <c r="O29" s="5">
        <v>166.876</v>
      </c>
      <c r="P29" s="5">
        <v>194.923</v>
      </c>
      <c r="Q29" s="6">
        <f t="shared" ref="Q29:Q60" si="31">AVERAGE(O29:P29)</f>
        <v>180.89949999999999</v>
      </c>
      <c r="R29" s="6">
        <f t="shared" ref="R29:R60" si="32">STDEV(O29:P29)</f>
        <v>19.832223891939098</v>
      </c>
      <c r="S29" s="7">
        <v>1566.24</v>
      </c>
      <c r="T29" s="7">
        <v>1765.22</v>
      </c>
      <c r="U29" s="8">
        <f t="shared" ref="U29:U60" si="33">AVERAGE(S29:T29)</f>
        <v>1665.73</v>
      </c>
      <c r="V29" s="8">
        <f t="shared" ref="V29:V60" si="34">STDEV(S29:T29)</f>
        <v>140.70010732049923</v>
      </c>
      <c r="W29" s="7">
        <v>106.955</v>
      </c>
      <c r="X29" s="7">
        <v>124.505</v>
      </c>
      <c r="Y29" s="8">
        <f t="shared" ref="Y29:Y60" si="35">AVERAGE(W29:X29)</f>
        <v>115.72999999999999</v>
      </c>
      <c r="Z29" s="8">
        <f t="shared" ref="Z29:Z60" si="36">STDEV(W29:X29)</f>
        <v>12.409724009823908</v>
      </c>
      <c r="AA29" s="9">
        <v>1880.64</v>
      </c>
      <c r="AB29" s="9">
        <v>2140.09</v>
      </c>
      <c r="AC29" s="10">
        <f t="shared" ref="AC29:AC60" si="37">AVERAGE(AA29:AB29)</f>
        <v>2010.3650000000002</v>
      </c>
      <c r="AD29" s="10">
        <f t="shared" ref="AD29:AD60" si="38">STDEV(AA29:AB29)</f>
        <v>183.45885437884979</v>
      </c>
      <c r="AE29" s="9">
        <v>1135.43</v>
      </c>
      <c r="AF29" s="9">
        <v>1310.22</v>
      </c>
      <c r="AG29" s="10">
        <f t="shared" ref="AG29:AG60" si="39">AVERAGE(AE29:AF29)</f>
        <v>1222.825</v>
      </c>
      <c r="AH29" s="10">
        <f t="shared" ref="AH29:AH60" si="40">STDEV(AE29:AF29)</f>
        <v>123.59519428359661</v>
      </c>
      <c r="AI29" s="11">
        <f t="shared" ref="AI29:AI60" si="41">G29/H29</f>
        <v>0.8951265753678479</v>
      </c>
      <c r="AJ29" s="11">
        <f t="shared" ref="AJ29:AJ60" si="42">AE29/AF29</f>
        <v>0.86659492299003227</v>
      </c>
      <c r="AK29" s="11">
        <f t="shared" ref="AK29:AK60" si="43">I29-Y29</f>
        <v>170.65300000000005</v>
      </c>
      <c r="AL29" s="11">
        <f t="shared" ref="AL29:AL60" si="44">I29/Y29</f>
        <v>2.4745787609090129</v>
      </c>
      <c r="AM29" s="11">
        <f t="shared" ref="AM29:AM60" si="45">AG29/I29</f>
        <v>4.2698938135294338</v>
      </c>
      <c r="AN29" s="11">
        <f t="shared" ref="AN29:AN60" si="46">AG29/Y29</f>
        <v>10.566188542296727</v>
      </c>
      <c r="AO29" s="11">
        <f t="shared" ref="AO29:AO60" si="47">Q29-Y29</f>
        <v>65.169499999999999</v>
      </c>
      <c r="AP29" s="11">
        <f t="shared" ref="AP29:AP60" si="48">E29/M29</f>
        <v>1.0334111311428824</v>
      </c>
      <c r="AQ29" s="11">
        <f t="shared" ref="AQ29:AQ60" si="49">E29/U29</f>
        <v>0.66586721737616539</v>
      </c>
    </row>
    <row r="30" spans="1:43" x14ac:dyDescent="0.2">
      <c r="A30" s="13" t="s">
        <v>72</v>
      </c>
      <c r="B30" s="14" t="s">
        <v>166</v>
      </c>
      <c r="C30" s="3">
        <v>826.85299999999995</v>
      </c>
      <c r="D30" s="3">
        <v>768.82600000000002</v>
      </c>
      <c r="E30" s="4">
        <f t="shared" si="25"/>
        <v>797.83950000000004</v>
      </c>
      <c r="F30" s="4">
        <f t="shared" si="26"/>
        <v>41.031285191911742</v>
      </c>
      <c r="G30" s="3">
        <v>227.29900000000001</v>
      </c>
      <c r="H30" s="3">
        <v>219.35599999999999</v>
      </c>
      <c r="I30" s="4">
        <f t="shared" si="27"/>
        <v>223.32749999999999</v>
      </c>
      <c r="J30" s="4">
        <f t="shared" si="28"/>
        <v>5.6165491629647555</v>
      </c>
      <c r="K30" s="5">
        <v>836.27599999999995</v>
      </c>
      <c r="L30" s="5">
        <v>824.97799999999995</v>
      </c>
      <c r="M30" s="6">
        <f t="shared" si="29"/>
        <v>830.62699999999995</v>
      </c>
      <c r="N30" s="6">
        <f t="shared" si="30"/>
        <v>7.9888924138456154</v>
      </c>
      <c r="O30" s="5">
        <v>157.339</v>
      </c>
      <c r="P30" s="5">
        <v>157.00800000000001</v>
      </c>
      <c r="Q30" s="6">
        <f t="shared" si="31"/>
        <v>157.17349999999999</v>
      </c>
      <c r="R30" s="6">
        <f t="shared" si="32"/>
        <v>0.23405234457273935</v>
      </c>
      <c r="S30" s="7">
        <v>1230.29</v>
      </c>
      <c r="T30" s="7">
        <v>1182.03</v>
      </c>
      <c r="U30" s="8">
        <f t="shared" si="33"/>
        <v>1206.1599999999999</v>
      </c>
      <c r="V30" s="8">
        <f t="shared" si="34"/>
        <v>34.124973260062781</v>
      </c>
      <c r="W30" s="7">
        <v>109.52500000000001</v>
      </c>
      <c r="X30" s="7">
        <v>106.152</v>
      </c>
      <c r="Y30" s="8">
        <f t="shared" si="35"/>
        <v>107.83850000000001</v>
      </c>
      <c r="Z30" s="8">
        <f t="shared" si="36"/>
        <v>2.385071172942228</v>
      </c>
      <c r="AA30" s="9">
        <v>1555.54</v>
      </c>
      <c r="AB30" s="9">
        <v>1521.56</v>
      </c>
      <c r="AC30" s="10">
        <f t="shared" si="37"/>
        <v>1538.55</v>
      </c>
      <c r="AD30" s="10">
        <f t="shared" si="38"/>
        <v>24.027488424718896</v>
      </c>
      <c r="AE30" s="9">
        <v>1068.98</v>
      </c>
      <c r="AF30" s="9">
        <v>1024.68</v>
      </c>
      <c r="AG30" s="10">
        <f t="shared" si="39"/>
        <v>1046.83</v>
      </c>
      <c r="AH30" s="10">
        <f t="shared" si="40"/>
        <v>31.324830406564026</v>
      </c>
      <c r="AI30" s="11">
        <f t="shared" si="41"/>
        <v>1.0362105435912399</v>
      </c>
      <c r="AJ30" s="11">
        <f t="shared" si="42"/>
        <v>1.0432330093297419</v>
      </c>
      <c r="AK30" s="11">
        <f t="shared" si="43"/>
        <v>115.48899999999998</v>
      </c>
      <c r="AL30" s="11">
        <f t="shared" si="44"/>
        <v>2.0709440505941754</v>
      </c>
      <c r="AM30" s="11">
        <f t="shared" si="45"/>
        <v>4.687420940099182</v>
      </c>
      <c r="AN30" s="11">
        <f t="shared" si="46"/>
        <v>9.7073865085289555</v>
      </c>
      <c r="AO30" s="11">
        <f t="shared" si="47"/>
        <v>49.33499999999998</v>
      </c>
      <c r="AP30" s="11">
        <f t="shared" si="48"/>
        <v>0.960526806857952</v>
      </c>
      <c r="AQ30" s="11">
        <f t="shared" si="49"/>
        <v>0.66147070040458988</v>
      </c>
    </row>
    <row r="31" spans="1:43" x14ac:dyDescent="0.2">
      <c r="A31" s="13" t="s">
        <v>35</v>
      </c>
      <c r="B31" s="15" t="s">
        <v>167</v>
      </c>
      <c r="C31" s="3">
        <v>14.507899999999999</v>
      </c>
      <c r="D31" s="3">
        <v>14.7285</v>
      </c>
      <c r="E31" s="4">
        <f t="shared" si="25"/>
        <v>14.6182</v>
      </c>
      <c r="F31" s="4">
        <f t="shared" si="26"/>
        <v>0.15598775592975311</v>
      </c>
      <c r="G31" s="3">
        <v>7.1524799999999997</v>
      </c>
      <c r="H31" s="3">
        <v>7.1568300000000002</v>
      </c>
      <c r="I31" s="4">
        <f t="shared" si="27"/>
        <v>7.154655</v>
      </c>
      <c r="J31" s="4">
        <f t="shared" si="28"/>
        <v>3.0759144981618494E-3</v>
      </c>
      <c r="K31" s="5">
        <v>18.702500000000001</v>
      </c>
      <c r="L31" s="5">
        <v>18.953700000000001</v>
      </c>
      <c r="M31" s="6">
        <f t="shared" si="29"/>
        <v>18.828099999999999</v>
      </c>
      <c r="N31" s="6">
        <f t="shared" si="30"/>
        <v>0.17762522343406126</v>
      </c>
      <c r="O31" s="5">
        <v>3.47052</v>
      </c>
      <c r="P31" s="5">
        <v>3.5413600000000001</v>
      </c>
      <c r="Q31" s="6">
        <f t="shared" si="31"/>
        <v>3.5059399999999998</v>
      </c>
      <c r="R31" s="6">
        <f t="shared" si="32"/>
        <v>5.0091444379255036E-2</v>
      </c>
      <c r="S31" s="7">
        <v>21.078199999999999</v>
      </c>
      <c r="T31" s="7">
        <v>21.261299999999999</v>
      </c>
      <c r="U31" s="8">
        <f t="shared" si="33"/>
        <v>21.169750000000001</v>
      </c>
      <c r="V31" s="8">
        <f t="shared" si="34"/>
        <v>0.12947125163525658</v>
      </c>
      <c r="W31" s="7">
        <v>0.74064799999999997</v>
      </c>
      <c r="X31" s="7">
        <v>0.78587099999999999</v>
      </c>
      <c r="Y31" s="8">
        <f t="shared" si="35"/>
        <v>0.76325949999999998</v>
      </c>
      <c r="Z31" s="8">
        <f t="shared" si="36"/>
        <v>3.1977489965599251E-2</v>
      </c>
      <c r="AA31" s="9">
        <v>40.168700000000001</v>
      </c>
      <c r="AB31" s="9">
        <v>40.178600000000003</v>
      </c>
      <c r="AC31" s="10">
        <f t="shared" si="37"/>
        <v>40.173650000000002</v>
      </c>
      <c r="AD31" s="10">
        <f t="shared" si="38"/>
        <v>7.0003571337480903E-3</v>
      </c>
      <c r="AE31" s="9">
        <v>22.5137</v>
      </c>
      <c r="AF31" s="9">
        <v>22.460799999999999</v>
      </c>
      <c r="AG31" s="10">
        <f t="shared" si="39"/>
        <v>22.48725</v>
      </c>
      <c r="AH31" s="10">
        <f t="shared" si="40"/>
        <v>3.7405948724769114E-2</v>
      </c>
      <c r="AI31" s="11">
        <f t="shared" si="41"/>
        <v>0.99939218899987836</v>
      </c>
      <c r="AJ31" s="11">
        <f t="shared" si="42"/>
        <v>1.0023552144180083</v>
      </c>
      <c r="AK31" s="11">
        <f t="shared" si="43"/>
        <v>6.3913954999999998</v>
      </c>
      <c r="AL31" s="11">
        <f t="shared" si="44"/>
        <v>9.3738171617909778</v>
      </c>
      <c r="AM31" s="11">
        <f t="shared" si="45"/>
        <v>3.1430236678078818</v>
      </c>
      <c r="AN31" s="11">
        <f t="shared" si="46"/>
        <v>29.462129197212743</v>
      </c>
      <c r="AO31" s="11">
        <f t="shared" si="47"/>
        <v>2.7426804999999996</v>
      </c>
      <c r="AP31" s="11">
        <f t="shared" si="48"/>
        <v>0.77640335456047083</v>
      </c>
      <c r="AQ31" s="11">
        <f t="shared" si="49"/>
        <v>0.69052303404622162</v>
      </c>
    </row>
    <row r="32" spans="1:43" x14ac:dyDescent="0.2">
      <c r="A32" s="13" t="s">
        <v>111</v>
      </c>
      <c r="B32" s="14" t="s">
        <v>135</v>
      </c>
      <c r="C32" s="3">
        <v>144.988</v>
      </c>
      <c r="D32" s="3">
        <v>149.648</v>
      </c>
      <c r="E32" s="4">
        <f t="shared" si="25"/>
        <v>147.31799999999998</v>
      </c>
      <c r="F32" s="4">
        <f t="shared" si="26"/>
        <v>3.2951176003293088</v>
      </c>
      <c r="G32" s="3">
        <v>46.702500000000001</v>
      </c>
      <c r="H32" s="3">
        <v>44.802900000000001</v>
      </c>
      <c r="I32" s="4">
        <f t="shared" si="27"/>
        <v>45.752700000000004</v>
      </c>
      <c r="J32" s="4">
        <f t="shared" si="28"/>
        <v>1.3432200415419653</v>
      </c>
      <c r="K32" s="5">
        <v>103.024</v>
      </c>
      <c r="L32" s="5">
        <v>100.461</v>
      </c>
      <c r="M32" s="6">
        <f t="shared" si="29"/>
        <v>101.74250000000001</v>
      </c>
      <c r="N32" s="6">
        <f t="shared" si="30"/>
        <v>1.812314680181123</v>
      </c>
      <c r="O32" s="5">
        <v>34.622799999999998</v>
      </c>
      <c r="P32" s="5">
        <v>33.734999999999999</v>
      </c>
      <c r="Q32" s="6">
        <f t="shared" si="31"/>
        <v>34.178899999999999</v>
      </c>
      <c r="R32" s="6">
        <f t="shared" si="32"/>
        <v>0.62776940033741591</v>
      </c>
      <c r="S32" s="7">
        <v>184.24600000000001</v>
      </c>
      <c r="T32" s="7">
        <v>168.81700000000001</v>
      </c>
      <c r="U32" s="8">
        <f t="shared" si="33"/>
        <v>176.53149999999999</v>
      </c>
      <c r="V32" s="8">
        <f t="shared" si="34"/>
        <v>10.909950526927243</v>
      </c>
      <c r="W32" s="7">
        <v>17.079799999999999</v>
      </c>
      <c r="X32" s="7">
        <v>14.267099999999999</v>
      </c>
      <c r="Y32" s="8">
        <f t="shared" si="35"/>
        <v>15.673449999999999</v>
      </c>
      <c r="Z32" s="8">
        <f t="shared" si="36"/>
        <v>1.9888792434434019</v>
      </c>
      <c r="AA32" s="9">
        <v>171.44</v>
      </c>
      <c r="AB32" s="9">
        <v>167.876</v>
      </c>
      <c r="AC32" s="10">
        <f t="shared" si="37"/>
        <v>169.65800000000002</v>
      </c>
      <c r="AD32" s="10">
        <f t="shared" si="38"/>
        <v>2.5201285681488503</v>
      </c>
      <c r="AE32" s="9">
        <v>93.366500000000002</v>
      </c>
      <c r="AF32" s="9">
        <v>96.365899999999996</v>
      </c>
      <c r="AG32" s="10">
        <f t="shared" si="39"/>
        <v>94.866199999999992</v>
      </c>
      <c r="AH32" s="10">
        <f t="shared" si="40"/>
        <v>2.1208960794909264</v>
      </c>
      <c r="AI32" s="11">
        <f t="shared" si="41"/>
        <v>1.042399041133498</v>
      </c>
      <c r="AJ32" s="11">
        <f t="shared" si="42"/>
        <v>0.96887488209003403</v>
      </c>
      <c r="AK32" s="11">
        <f t="shared" si="43"/>
        <v>30.079250000000005</v>
      </c>
      <c r="AL32" s="11">
        <f t="shared" si="44"/>
        <v>2.9191211890170963</v>
      </c>
      <c r="AM32" s="11">
        <f t="shared" si="45"/>
        <v>2.0734557741947466</v>
      </c>
      <c r="AN32" s="11">
        <f t="shared" si="46"/>
        <v>6.0526686849417324</v>
      </c>
      <c r="AO32" s="11">
        <f t="shared" si="47"/>
        <v>18.50545</v>
      </c>
      <c r="AP32" s="11">
        <f t="shared" si="48"/>
        <v>1.4479494803056734</v>
      </c>
      <c r="AQ32" s="11">
        <f t="shared" si="49"/>
        <v>0.83451395360034886</v>
      </c>
    </row>
    <row r="33" spans="1:43" x14ac:dyDescent="0.2">
      <c r="A33" s="13" t="s">
        <v>43</v>
      </c>
      <c r="B33" s="14" t="s">
        <v>142</v>
      </c>
      <c r="C33" s="3">
        <v>1.4700899999999999</v>
      </c>
      <c r="D33" s="3">
        <v>1.38015</v>
      </c>
      <c r="E33" s="4">
        <f t="shared" si="25"/>
        <v>1.4251199999999999</v>
      </c>
      <c r="F33" s="4">
        <f t="shared" si="26"/>
        <v>6.3597183899918017E-2</v>
      </c>
      <c r="G33" s="3">
        <v>1.59893</v>
      </c>
      <c r="H33" s="3">
        <v>1.5121100000000001</v>
      </c>
      <c r="I33" s="4">
        <f t="shared" si="27"/>
        <v>1.55552</v>
      </c>
      <c r="J33" s="4">
        <f t="shared" si="28"/>
        <v>6.1391010742615985E-2</v>
      </c>
      <c r="K33" s="5">
        <v>2.15482</v>
      </c>
      <c r="L33" s="5">
        <v>2.0573100000000002</v>
      </c>
      <c r="M33" s="6">
        <f t="shared" si="29"/>
        <v>2.1060650000000001</v>
      </c>
      <c r="N33" s="6">
        <f t="shared" si="30"/>
        <v>6.8949982233500087E-2</v>
      </c>
      <c r="O33" s="5">
        <v>2.7658</v>
      </c>
      <c r="P33" s="5">
        <v>2.76281</v>
      </c>
      <c r="Q33" s="6">
        <f t="shared" si="31"/>
        <v>2.7643050000000002</v>
      </c>
      <c r="R33" s="6">
        <f t="shared" si="32"/>
        <v>2.1142492757478112E-3</v>
      </c>
      <c r="S33" s="7">
        <v>0.69421200000000005</v>
      </c>
      <c r="T33" s="7">
        <v>0.75773000000000001</v>
      </c>
      <c r="U33" s="8">
        <f t="shared" si="33"/>
        <v>0.72597100000000003</v>
      </c>
      <c r="V33" s="8">
        <f t="shared" si="34"/>
        <v>4.4914008527407102E-2</v>
      </c>
      <c r="W33" s="7">
        <v>0.25903599999999999</v>
      </c>
      <c r="X33" s="7">
        <v>0.28858200000000001</v>
      </c>
      <c r="Y33" s="8">
        <f t="shared" si="35"/>
        <v>0.27380899999999997</v>
      </c>
      <c r="Z33" s="8">
        <f t="shared" si="36"/>
        <v>2.0892176956937746E-2</v>
      </c>
      <c r="AA33" s="9">
        <v>2.4743400000000002</v>
      </c>
      <c r="AB33" s="9">
        <v>2.3197000000000001</v>
      </c>
      <c r="AC33" s="10">
        <f t="shared" si="37"/>
        <v>2.3970200000000004</v>
      </c>
      <c r="AD33" s="10">
        <f t="shared" si="38"/>
        <v>0.10934699264268778</v>
      </c>
      <c r="AE33" s="9">
        <v>4.8310300000000002</v>
      </c>
      <c r="AF33" s="9">
        <v>4.52217</v>
      </c>
      <c r="AG33" s="10">
        <f t="shared" si="39"/>
        <v>4.6766000000000005</v>
      </c>
      <c r="AH33" s="10">
        <f t="shared" si="40"/>
        <v>0.21839700043727714</v>
      </c>
      <c r="AI33" s="11">
        <f t="shared" si="41"/>
        <v>1.0574164577973824</v>
      </c>
      <c r="AJ33" s="11">
        <f t="shared" si="42"/>
        <v>1.0682990688098855</v>
      </c>
      <c r="AK33" s="11">
        <f t="shared" si="43"/>
        <v>1.281711</v>
      </c>
      <c r="AL33" s="11">
        <f t="shared" si="44"/>
        <v>5.6810404332947426</v>
      </c>
      <c r="AM33" s="11">
        <f t="shared" si="45"/>
        <v>3.0064544332441887</v>
      </c>
      <c r="AN33" s="11">
        <f t="shared" si="46"/>
        <v>17.079789196118465</v>
      </c>
      <c r="AO33" s="11">
        <f t="shared" si="47"/>
        <v>2.4904960000000003</v>
      </c>
      <c r="AP33" s="11">
        <f t="shared" si="48"/>
        <v>0.6766742716867713</v>
      </c>
      <c r="AQ33" s="11">
        <f t="shared" si="49"/>
        <v>1.9630536205991698</v>
      </c>
    </row>
    <row r="34" spans="1:43" x14ac:dyDescent="0.2">
      <c r="A34" s="13" t="s">
        <v>44</v>
      </c>
      <c r="B34" s="14" t="s">
        <v>143</v>
      </c>
      <c r="C34" s="3">
        <v>9.8216800000000006</v>
      </c>
      <c r="D34" s="3">
        <v>8.8747799999999994</v>
      </c>
      <c r="E34" s="4">
        <f t="shared" si="25"/>
        <v>9.3482300000000009</v>
      </c>
      <c r="F34" s="4">
        <f t="shared" si="26"/>
        <v>0.66955941110554273</v>
      </c>
      <c r="G34" s="3">
        <v>10.2027</v>
      </c>
      <c r="H34" s="3">
        <v>8.4448899999999991</v>
      </c>
      <c r="I34" s="4">
        <f t="shared" si="27"/>
        <v>9.3237950000000005</v>
      </c>
      <c r="J34" s="4">
        <f t="shared" si="28"/>
        <v>1.2429593710375257</v>
      </c>
      <c r="K34" s="5">
        <v>9.11477</v>
      </c>
      <c r="L34" s="5">
        <v>7.1489700000000003</v>
      </c>
      <c r="M34" s="6">
        <f t="shared" si="29"/>
        <v>8.1318699999999993</v>
      </c>
      <c r="N34" s="6">
        <f t="shared" si="30"/>
        <v>1.3900305104565265</v>
      </c>
      <c r="O34" s="5">
        <v>14.6128</v>
      </c>
      <c r="P34" s="5">
        <v>12.740500000000001</v>
      </c>
      <c r="Q34" s="6">
        <f t="shared" si="31"/>
        <v>13.67665</v>
      </c>
      <c r="R34" s="6">
        <f t="shared" si="32"/>
        <v>1.3239160264155723</v>
      </c>
      <c r="S34" s="7">
        <v>18.150099999999998</v>
      </c>
      <c r="T34" s="7">
        <v>14.5686</v>
      </c>
      <c r="U34" s="8">
        <f t="shared" si="33"/>
        <v>16.359349999999999</v>
      </c>
      <c r="V34" s="8">
        <f t="shared" si="34"/>
        <v>2.5325029368196375</v>
      </c>
      <c r="W34" s="7">
        <v>3.6446399999999999</v>
      </c>
      <c r="X34" s="7">
        <v>2.8087900000000001</v>
      </c>
      <c r="Y34" s="8">
        <f t="shared" si="35"/>
        <v>3.226715</v>
      </c>
      <c r="Z34" s="8">
        <f t="shared" si="36"/>
        <v>0.59103520305477486</v>
      </c>
      <c r="AA34" s="9">
        <v>22.986799999999999</v>
      </c>
      <c r="AB34" s="9">
        <v>21.2256</v>
      </c>
      <c r="AC34" s="10">
        <f t="shared" si="37"/>
        <v>22.106200000000001</v>
      </c>
      <c r="AD34" s="10">
        <f t="shared" si="38"/>
        <v>1.2453564630257465</v>
      </c>
      <c r="AE34" s="9">
        <v>58.416800000000002</v>
      </c>
      <c r="AF34" s="9">
        <v>51.566299999999998</v>
      </c>
      <c r="AG34" s="10">
        <f t="shared" si="39"/>
        <v>54.991550000000004</v>
      </c>
      <c r="AH34" s="10">
        <f t="shared" si="40"/>
        <v>4.8440350045184468</v>
      </c>
      <c r="AI34" s="11">
        <f t="shared" si="41"/>
        <v>1.2081507278365973</v>
      </c>
      <c r="AJ34" s="11">
        <f t="shared" si="42"/>
        <v>1.1328483912943144</v>
      </c>
      <c r="AK34" s="11">
        <f t="shared" si="43"/>
        <v>6.0970800000000001</v>
      </c>
      <c r="AL34" s="11">
        <f t="shared" si="44"/>
        <v>2.8895626046923883</v>
      </c>
      <c r="AM34" s="11">
        <f t="shared" si="45"/>
        <v>5.8979793099269129</v>
      </c>
      <c r="AN34" s="11">
        <f t="shared" si="46"/>
        <v>17.042580457214228</v>
      </c>
      <c r="AO34" s="11">
        <f t="shared" si="47"/>
        <v>10.449935</v>
      </c>
      <c r="AP34" s="11">
        <f t="shared" si="48"/>
        <v>1.1495793710425772</v>
      </c>
      <c r="AQ34" s="11">
        <f t="shared" si="49"/>
        <v>0.57143040524226218</v>
      </c>
    </row>
    <row r="35" spans="1:43" x14ac:dyDescent="0.2">
      <c r="A35" s="13" t="s">
        <v>120</v>
      </c>
      <c r="B35" s="14" t="s">
        <v>138</v>
      </c>
      <c r="C35" s="3">
        <v>1.69547</v>
      </c>
      <c r="D35" s="3">
        <v>1.49196</v>
      </c>
      <c r="E35" s="4">
        <f t="shared" si="25"/>
        <v>1.593715</v>
      </c>
      <c r="F35" s="4">
        <f t="shared" si="26"/>
        <v>0.14390330103927435</v>
      </c>
      <c r="G35" s="3">
        <v>3.6390899999999999</v>
      </c>
      <c r="H35" s="3">
        <v>3.7828900000000001</v>
      </c>
      <c r="I35" s="4">
        <f t="shared" si="27"/>
        <v>3.7109899999999998</v>
      </c>
      <c r="J35" s="4">
        <f t="shared" si="28"/>
        <v>0.10168195513462563</v>
      </c>
      <c r="K35" s="5">
        <v>1.8540300000000001</v>
      </c>
      <c r="L35" s="5">
        <v>2.3636599999999999</v>
      </c>
      <c r="M35" s="6">
        <f t="shared" si="29"/>
        <v>2.1088450000000001</v>
      </c>
      <c r="N35" s="6">
        <f t="shared" si="30"/>
        <v>0.36036282889609939</v>
      </c>
      <c r="O35" s="5">
        <v>5.4657099999999996</v>
      </c>
      <c r="P35" s="5">
        <v>6.4577200000000001</v>
      </c>
      <c r="Q35" s="6">
        <f t="shared" si="31"/>
        <v>5.9617149999999999</v>
      </c>
      <c r="R35" s="6">
        <f t="shared" si="32"/>
        <v>0.70145699800486738</v>
      </c>
      <c r="S35" s="7">
        <v>0</v>
      </c>
      <c r="T35" s="7">
        <v>6.6523499999999999E-2</v>
      </c>
      <c r="U35" s="8">
        <f t="shared" si="33"/>
        <v>3.326175E-2</v>
      </c>
      <c r="V35" s="8">
        <f t="shared" si="34"/>
        <v>4.7039217958263296E-2</v>
      </c>
      <c r="W35" s="7">
        <v>1.48244</v>
      </c>
      <c r="X35" s="7">
        <v>1.5078100000000001</v>
      </c>
      <c r="Y35" s="8">
        <f t="shared" si="35"/>
        <v>1.495125</v>
      </c>
      <c r="Z35" s="8">
        <f t="shared" si="36"/>
        <v>1.793929903870279E-2</v>
      </c>
      <c r="AA35" s="9">
        <v>0.699075</v>
      </c>
      <c r="AB35" s="9">
        <v>0.67895300000000003</v>
      </c>
      <c r="AC35" s="10">
        <f t="shared" si="37"/>
        <v>0.68901400000000002</v>
      </c>
      <c r="AD35" s="10">
        <f t="shared" si="38"/>
        <v>1.422840265103569E-2</v>
      </c>
      <c r="AE35" s="9">
        <v>7.5517500000000002</v>
      </c>
      <c r="AF35" s="9">
        <v>7.2976200000000002</v>
      </c>
      <c r="AG35" s="10">
        <f t="shared" si="39"/>
        <v>7.4246850000000002</v>
      </c>
      <c r="AH35" s="10">
        <f t="shared" si="40"/>
        <v>0.17969704630293731</v>
      </c>
      <c r="AI35" s="11">
        <f t="shared" si="41"/>
        <v>0.96198673500947685</v>
      </c>
      <c r="AJ35" s="11">
        <f t="shared" si="42"/>
        <v>1.0348236822416075</v>
      </c>
      <c r="AK35" s="11">
        <f t="shared" si="43"/>
        <v>2.215865</v>
      </c>
      <c r="AL35" s="11">
        <f t="shared" si="44"/>
        <v>2.4820600284257166</v>
      </c>
      <c r="AM35" s="11">
        <f t="shared" si="45"/>
        <v>2.0007289160035464</v>
      </c>
      <c r="AN35" s="11">
        <f t="shared" si="46"/>
        <v>4.9659292701279156</v>
      </c>
      <c r="AO35" s="11">
        <f t="shared" si="47"/>
        <v>4.4665900000000001</v>
      </c>
      <c r="AP35" s="11">
        <f t="shared" si="48"/>
        <v>0.75572884683321906</v>
      </c>
      <c r="AQ35" s="11">
        <f t="shared" si="49"/>
        <v>47.9143460581599</v>
      </c>
    </row>
    <row r="36" spans="1:43" x14ac:dyDescent="0.2">
      <c r="A36" s="13" t="s">
        <v>108</v>
      </c>
      <c r="B36" s="14" t="s">
        <v>141</v>
      </c>
      <c r="C36" s="3">
        <v>7.89107</v>
      </c>
      <c r="D36" s="3">
        <v>7.7784399999999998</v>
      </c>
      <c r="E36" s="4">
        <f t="shared" si="25"/>
        <v>7.8347549999999995</v>
      </c>
      <c r="F36" s="4">
        <f t="shared" si="26"/>
        <v>7.9641436765041013E-2</v>
      </c>
      <c r="G36" s="3">
        <v>5.2785399999999996</v>
      </c>
      <c r="H36" s="3">
        <v>5.4006100000000004</v>
      </c>
      <c r="I36" s="4">
        <f t="shared" si="27"/>
        <v>5.339575</v>
      </c>
      <c r="J36" s="4">
        <f t="shared" si="28"/>
        <v>8.6316524779442419E-2</v>
      </c>
      <c r="K36" s="5">
        <v>9.6603700000000003</v>
      </c>
      <c r="L36" s="5">
        <v>8.9977400000000003</v>
      </c>
      <c r="M36" s="6">
        <f t="shared" si="29"/>
        <v>9.3290550000000003</v>
      </c>
      <c r="N36" s="6">
        <f t="shared" si="30"/>
        <v>0.46855016641764202</v>
      </c>
      <c r="O36" s="5">
        <v>5.8497599999999998</v>
      </c>
      <c r="P36" s="5">
        <v>5.40665</v>
      </c>
      <c r="Q36" s="6">
        <f t="shared" si="31"/>
        <v>5.6282049999999995</v>
      </c>
      <c r="R36" s="6">
        <f t="shared" si="32"/>
        <v>0.31332608581157101</v>
      </c>
      <c r="S36" s="7">
        <v>6.3484400000000001</v>
      </c>
      <c r="T36" s="7">
        <v>6.1485599999999998</v>
      </c>
      <c r="U36" s="8">
        <f t="shared" si="33"/>
        <v>6.2484999999999999</v>
      </c>
      <c r="V36" s="8">
        <f t="shared" si="34"/>
        <v>0.14133650342356732</v>
      </c>
      <c r="W36" s="7">
        <v>1.92571</v>
      </c>
      <c r="X36" s="7">
        <v>2.1097800000000002</v>
      </c>
      <c r="Y36" s="8">
        <f t="shared" si="35"/>
        <v>2.0177450000000001</v>
      </c>
      <c r="Z36" s="8">
        <f t="shared" si="36"/>
        <v>0.13015714521300792</v>
      </c>
      <c r="AA36" s="9">
        <v>15.705</v>
      </c>
      <c r="AB36" s="9">
        <v>15.47</v>
      </c>
      <c r="AC36" s="10">
        <f t="shared" si="37"/>
        <v>15.5875</v>
      </c>
      <c r="AD36" s="10">
        <f t="shared" si="38"/>
        <v>0.16617009357883827</v>
      </c>
      <c r="AE36" s="9">
        <v>11.821400000000001</v>
      </c>
      <c r="AF36" s="9">
        <v>13.402200000000001</v>
      </c>
      <c r="AG36" s="10">
        <f t="shared" si="39"/>
        <v>12.611800000000001</v>
      </c>
      <c r="AH36" s="10">
        <f t="shared" si="40"/>
        <v>1.1177943996996944</v>
      </c>
      <c r="AI36" s="11">
        <f t="shared" si="41"/>
        <v>0.97739699774655076</v>
      </c>
      <c r="AJ36" s="11">
        <f t="shared" si="42"/>
        <v>0.88204921580039097</v>
      </c>
      <c r="AK36" s="11">
        <f t="shared" si="43"/>
        <v>3.3218299999999998</v>
      </c>
      <c r="AL36" s="11">
        <f t="shared" si="44"/>
        <v>2.6463081311067551</v>
      </c>
      <c r="AM36" s="11">
        <f t="shared" si="45"/>
        <v>2.3619482824007529</v>
      </c>
      <c r="AN36" s="11">
        <f t="shared" si="46"/>
        <v>6.2504429449707466</v>
      </c>
      <c r="AO36" s="11">
        <f t="shared" si="47"/>
        <v>3.6104599999999993</v>
      </c>
      <c r="AP36" s="11">
        <f t="shared" si="48"/>
        <v>0.8398230045808498</v>
      </c>
      <c r="AQ36" s="11">
        <f t="shared" si="49"/>
        <v>1.2538617268144354</v>
      </c>
    </row>
    <row r="37" spans="1:43" x14ac:dyDescent="0.2">
      <c r="A37" s="13" t="s">
        <v>34</v>
      </c>
      <c r="B37" s="14" t="s">
        <v>134</v>
      </c>
      <c r="C37" s="3">
        <v>2.4157500000000001</v>
      </c>
      <c r="D37" s="3">
        <v>2.7529400000000002</v>
      </c>
      <c r="E37" s="4">
        <f t="shared" si="25"/>
        <v>2.5843449999999999</v>
      </c>
      <c r="F37" s="4">
        <f t="shared" si="26"/>
        <v>0.23842933554829202</v>
      </c>
      <c r="G37" s="3">
        <v>4.8132799999999998</v>
      </c>
      <c r="H37" s="3">
        <v>6.1760200000000003</v>
      </c>
      <c r="I37" s="4">
        <f t="shared" si="27"/>
        <v>5.49465</v>
      </c>
      <c r="J37" s="4">
        <f t="shared" si="28"/>
        <v>0.96360269499415419</v>
      </c>
      <c r="K37" s="5">
        <v>3.5931999999999999</v>
      </c>
      <c r="L37" s="5">
        <v>3.9389500000000002</v>
      </c>
      <c r="M37" s="6">
        <f t="shared" si="29"/>
        <v>3.7660749999999998</v>
      </c>
      <c r="N37" s="6">
        <f t="shared" si="30"/>
        <v>0.24448216959524896</v>
      </c>
      <c r="O37" s="5">
        <v>4.7497199999999999</v>
      </c>
      <c r="P37" s="5">
        <v>7.98996</v>
      </c>
      <c r="Q37" s="6">
        <f t="shared" si="31"/>
        <v>6.3698399999999999</v>
      </c>
      <c r="R37" s="6">
        <f t="shared" si="32"/>
        <v>2.2911956766718982</v>
      </c>
      <c r="S37" s="7">
        <v>1.2746299999999999</v>
      </c>
      <c r="T37" s="7">
        <v>2.7187000000000001</v>
      </c>
      <c r="U37" s="8">
        <f t="shared" si="33"/>
        <v>1.9966650000000001</v>
      </c>
      <c r="V37" s="8">
        <f t="shared" si="34"/>
        <v>1.0211116895080576</v>
      </c>
      <c r="W37" s="7">
        <v>0.32887100000000002</v>
      </c>
      <c r="X37" s="7">
        <v>0.421406</v>
      </c>
      <c r="Y37" s="8">
        <f t="shared" si="35"/>
        <v>0.37513850000000004</v>
      </c>
      <c r="Z37" s="8">
        <f t="shared" si="36"/>
        <v>6.5432125997096691E-2</v>
      </c>
      <c r="AA37" s="9">
        <v>4.39994</v>
      </c>
      <c r="AB37" s="9">
        <v>6.5892799999999996</v>
      </c>
      <c r="AC37" s="10">
        <f t="shared" si="37"/>
        <v>5.4946099999999998</v>
      </c>
      <c r="AD37" s="10">
        <f t="shared" si="38"/>
        <v>1.5480971603229572</v>
      </c>
      <c r="AE37" s="9">
        <v>10.724399999999999</v>
      </c>
      <c r="AF37" s="9">
        <v>12.5077</v>
      </c>
      <c r="AG37" s="10">
        <f t="shared" si="39"/>
        <v>11.61605</v>
      </c>
      <c r="AH37" s="10">
        <f t="shared" si="40"/>
        <v>1.2609835228899706</v>
      </c>
      <c r="AI37" s="11">
        <f t="shared" si="41"/>
        <v>0.7793498078050265</v>
      </c>
      <c r="AJ37" s="11">
        <f t="shared" si="42"/>
        <v>0.85742382692261565</v>
      </c>
      <c r="AK37" s="11">
        <f t="shared" si="43"/>
        <v>5.1195114999999998</v>
      </c>
      <c r="AL37" s="11">
        <f t="shared" si="44"/>
        <v>14.646990378220309</v>
      </c>
      <c r="AM37" s="11">
        <f t="shared" si="45"/>
        <v>2.1140655000773481</v>
      </c>
      <c r="AN37" s="11">
        <f t="shared" si="46"/>
        <v>30.96469703856042</v>
      </c>
      <c r="AO37" s="11">
        <f t="shared" si="47"/>
        <v>5.9947014999999997</v>
      </c>
      <c r="AP37" s="11">
        <f t="shared" si="48"/>
        <v>0.68621708277185134</v>
      </c>
      <c r="AQ37" s="11">
        <f t="shared" si="49"/>
        <v>1.2943307966033359</v>
      </c>
    </row>
    <row r="38" spans="1:43" x14ac:dyDescent="0.2">
      <c r="A38" s="13" t="s">
        <v>33</v>
      </c>
      <c r="B38" s="14" t="s">
        <v>158</v>
      </c>
      <c r="C38" s="3">
        <v>24.275500000000001</v>
      </c>
      <c r="D38" s="3">
        <v>23.180499999999999</v>
      </c>
      <c r="E38" s="4">
        <f t="shared" si="25"/>
        <v>23.728000000000002</v>
      </c>
      <c r="F38" s="4">
        <f t="shared" si="26"/>
        <v>0.77428192539927121</v>
      </c>
      <c r="G38" s="3">
        <v>7.4279999999999999</v>
      </c>
      <c r="H38" s="3">
        <v>6.5549400000000002</v>
      </c>
      <c r="I38" s="4">
        <f t="shared" si="27"/>
        <v>6.9914699999999996</v>
      </c>
      <c r="J38" s="4">
        <f t="shared" si="28"/>
        <v>0.61734664638272696</v>
      </c>
      <c r="K38" s="5">
        <v>28.657599999999999</v>
      </c>
      <c r="L38" s="5">
        <v>29.010400000000001</v>
      </c>
      <c r="M38" s="6">
        <f t="shared" si="29"/>
        <v>28.834</v>
      </c>
      <c r="N38" s="6">
        <f t="shared" si="30"/>
        <v>0.24946727240261538</v>
      </c>
      <c r="O38" s="5">
        <v>20.3489</v>
      </c>
      <c r="P38" s="5">
        <v>28.095099999999999</v>
      </c>
      <c r="Q38" s="6">
        <f t="shared" si="31"/>
        <v>24.222000000000001</v>
      </c>
      <c r="R38" s="6">
        <f t="shared" si="32"/>
        <v>5.4773905484271967</v>
      </c>
      <c r="S38" s="7">
        <v>21.980499999999999</v>
      </c>
      <c r="T38" s="7">
        <v>18.575700000000001</v>
      </c>
      <c r="U38" s="8">
        <f t="shared" si="33"/>
        <v>20.278100000000002</v>
      </c>
      <c r="V38" s="8">
        <f t="shared" si="34"/>
        <v>2.4075571685839559</v>
      </c>
      <c r="W38" s="7">
        <v>1.00657</v>
      </c>
      <c r="X38" s="7">
        <v>1.23095</v>
      </c>
      <c r="Y38" s="8">
        <f t="shared" si="35"/>
        <v>1.11876</v>
      </c>
      <c r="Z38" s="8">
        <f t="shared" si="36"/>
        <v>0.15866061956263755</v>
      </c>
      <c r="AA38" s="9">
        <v>31.9923</v>
      </c>
      <c r="AB38" s="9">
        <v>28.3232</v>
      </c>
      <c r="AC38" s="10">
        <f t="shared" si="37"/>
        <v>30.15775</v>
      </c>
      <c r="AD38" s="10">
        <f t="shared" si="38"/>
        <v>2.5944454908515615</v>
      </c>
      <c r="AE38" s="9">
        <v>36.571800000000003</v>
      </c>
      <c r="AF38" s="9">
        <v>38.103099999999998</v>
      </c>
      <c r="AG38" s="10">
        <f t="shared" si="39"/>
        <v>37.337450000000004</v>
      </c>
      <c r="AH38" s="10">
        <f t="shared" si="40"/>
        <v>1.0827926140309565</v>
      </c>
      <c r="AI38" s="11">
        <f t="shared" si="41"/>
        <v>1.1331911504910799</v>
      </c>
      <c r="AJ38" s="11">
        <f t="shared" si="42"/>
        <v>0.95981166886683777</v>
      </c>
      <c r="AK38" s="11">
        <f t="shared" si="43"/>
        <v>5.8727099999999997</v>
      </c>
      <c r="AL38" s="11">
        <f t="shared" si="44"/>
        <v>6.2493027995280483</v>
      </c>
      <c r="AM38" s="11">
        <f t="shared" si="45"/>
        <v>5.3404291229169267</v>
      </c>
      <c r="AN38" s="11">
        <f t="shared" si="46"/>
        <v>33.373958668525873</v>
      </c>
      <c r="AO38" s="11">
        <f t="shared" si="47"/>
        <v>23.10324</v>
      </c>
      <c r="AP38" s="11">
        <f t="shared" si="48"/>
        <v>0.82291738919331348</v>
      </c>
      <c r="AQ38" s="11">
        <f t="shared" si="49"/>
        <v>1.170129351369211</v>
      </c>
    </row>
    <row r="39" spans="1:43" x14ac:dyDescent="0.2">
      <c r="A39" s="13" t="s">
        <v>101</v>
      </c>
      <c r="B39" s="14" t="s">
        <v>102</v>
      </c>
      <c r="C39" s="3">
        <v>30.193000000000001</v>
      </c>
      <c r="D39" s="3">
        <v>30.762599999999999</v>
      </c>
      <c r="E39" s="4">
        <f t="shared" si="25"/>
        <v>30.477800000000002</v>
      </c>
      <c r="F39" s="4">
        <f t="shared" si="26"/>
        <v>0.4027680225638558</v>
      </c>
      <c r="G39" s="3">
        <v>18.9618</v>
      </c>
      <c r="H39" s="3">
        <v>19.984400000000001</v>
      </c>
      <c r="I39" s="4">
        <f t="shared" si="27"/>
        <v>19.473100000000002</v>
      </c>
      <c r="J39" s="4">
        <f t="shared" si="28"/>
        <v>0.72308739444136394</v>
      </c>
      <c r="K39" s="5">
        <v>37.556100000000001</v>
      </c>
      <c r="L39" s="5">
        <v>37.688600000000001</v>
      </c>
      <c r="M39" s="6">
        <f t="shared" si="29"/>
        <v>37.622349999999997</v>
      </c>
      <c r="N39" s="6">
        <f t="shared" si="30"/>
        <v>9.3691648507217742E-2</v>
      </c>
      <c r="O39" s="5">
        <v>29.761399999999998</v>
      </c>
      <c r="P39" s="5">
        <v>31.506</v>
      </c>
      <c r="Q39" s="6">
        <f t="shared" si="31"/>
        <v>30.633699999999997</v>
      </c>
      <c r="R39" s="6">
        <f t="shared" si="32"/>
        <v>1.2336184904580523</v>
      </c>
      <c r="S39" s="7">
        <v>23.9894</v>
      </c>
      <c r="T39" s="7">
        <v>24.499500000000001</v>
      </c>
      <c r="U39" s="8">
        <f t="shared" si="33"/>
        <v>24.244450000000001</v>
      </c>
      <c r="V39" s="8">
        <f t="shared" si="34"/>
        <v>0.36069516908325883</v>
      </c>
      <c r="W39" s="7">
        <v>7.0112899999999998</v>
      </c>
      <c r="X39" s="7">
        <v>7.2128100000000002</v>
      </c>
      <c r="Y39" s="8">
        <f t="shared" si="35"/>
        <v>7.11205</v>
      </c>
      <c r="Z39" s="8">
        <f t="shared" si="36"/>
        <v>0.14249615854471331</v>
      </c>
      <c r="AA39" s="9">
        <v>55.940399999999997</v>
      </c>
      <c r="AB39" s="9">
        <v>57.194000000000003</v>
      </c>
      <c r="AC39" s="10">
        <f t="shared" si="37"/>
        <v>56.5672</v>
      </c>
      <c r="AD39" s="10">
        <f t="shared" si="38"/>
        <v>0.88642906089546014</v>
      </c>
      <c r="AE39" s="9">
        <v>46.608199999999997</v>
      </c>
      <c r="AF39" s="9">
        <v>47.673900000000003</v>
      </c>
      <c r="AG39" s="10">
        <f t="shared" si="39"/>
        <v>47.14105</v>
      </c>
      <c r="AH39" s="10">
        <f t="shared" si="40"/>
        <v>0.75356369671050849</v>
      </c>
      <c r="AI39" s="11">
        <f t="shared" si="41"/>
        <v>0.94883008746822517</v>
      </c>
      <c r="AJ39" s="11">
        <f t="shared" si="42"/>
        <v>0.97764604951556289</v>
      </c>
      <c r="AK39" s="11">
        <f t="shared" si="43"/>
        <v>12.361050000000002</v>
      </c>
      <c r="AL39" s="11">
        <f t="shared" si="44"/>
        <v>2.7380431802363598</v>
      </c>
      <c r="AM39" s="11">
        <f t="shared" si="45"/>
        <v>2.4208292464990162</v>
      </c>
      <c r="AN39" s="11">
        <f t="shared" si="46"/>
        <v>6.628335008893357</v>
      </c>
      <c r="AO39" s="11">
        <f t="shared" si="47"/>
        <v>23.521649999999998</v>
      </c>
      <c r="AP39" s="11">
        <f t="shared" si="48"/>
        <v>0.81009825276730463</v>
      </c>
      <c r="AQ39" s="11">
        <f t="shared" si="49"/>
        <v>1.2571042032300177</v>
      </c>
    </row>
    <row r="40" spans="1:43" x14ac:dyDescent="0.2">
      <c r="A40" s="13" t="s">
        <v>68</v>
      </c>
      <c r="B40" s="14" t="s">
        <v>168</v>
      </c>
      <c r="C40" s="3">
        <v>14.191800000000001</v>
      </c>
      <c r="D40" s="3">
        <v>14.5258</v>
      </c>
      <c r="E40" s="4">
        <f t="shared" si="25"/>
        <v>14.3588</v>
      </c>
      <c r="F40" s="4">
        <f t="shared" si="26"/>
        <v>0.23617366491630662</v>
      </c>
      <c r="G40" s="3">
        <v>10.001899999999999</v>
      </c>
      <c r="H40" s="3">
        <v>10.0595</v>
      </c>
      <c r="I40" s="4">
        <f t="shared" si="27"/>
        <v>10.0307</v>
      </c>
      <c r="J40" s="4">
        <f t="shared" si="28"/>
        <v>4.0729350596345679E-2</v>
      </c>
      <c r="K40" s="5">
        <v>13.7211</v>
      </c>
      <c r="L40" s="5">
        <v>13.2597</v>
      </c>
      <c r="M40" s="6">
        <f t="shared" si="29"/>
        <v>13.490400000000001</v>
      </c>
      <c r="N40" s="6">
        <f t="shared" si="30"/>
        <v>0.32625906883947259</v>
      </c>
      <c r="O40" s="5">
        <v>3.7272099999999999</v>
      </c>
      <c r="P40" s="5">
        <v>3.9770300000000001</v>
      </c>
      <c r="Q40" s="6">
        <f t="shared" si="31"/>
        <v>3.8521200000000002</v>
      </c>
      <c r="R40" s="6">
        <f t="shared" si="32"/>
        <v>0.17664941607602341</v>
      </c>
      <c r="S40" s="7">
        <v>15.7294</v>
      </c>
      <c r="T40" s="7">
        <v>16.571300000000001</v>
      </c>
      <c r="U40" s="8">
        <f t="shared" si="33"/>
        <v>16.15035</v>
      </c>
      <c r="V40" s="8">
        <f t="shared" si="34"/>
        <v>0.59531319908095492</v>
      </c>
      <c r="W40" s="7">
        <v>1.82107</v>
      </c>
      <c r="X40" s="7">
        <v>2.15686</v>
      </c>
      <c r="Y40" s="8">
        <f t="shared" si="35"/>
        <v>1.9889649999999999</v>
      </c>
      <c r="Z40" s="8">
        <f t="shared" si="36"/>
        <v>0.2374393860546308</v>
      </c>
      <c r="AA40" s="9">
        <v>19.880400000000002</v>
      </c>
      <c r="AB40" s="9">
        <v>19.692399999999999</v>
      </c>
      <c r="AC40" s="10">
        <f t="shared" si="37"/>
        <v>19.7864</v>
      </c>
      <c r="AD40" s="10">
        <f t="shared" si="38"/>
        <v>0.13293607486307263</v>
      </c>
      <c r="AE40" s="9">
        <v>19.6999</v>
      </c>
      <c r="AF40" s="9">
        <v>21.718699999999998</v>
      </c>
      <c r="AG40" s="10">
        <f t="shared" si="39"/>
        <v>20.709299999999999</v>
      </c>
      <c r="AH40" s="10">
        <f t="shared" si="40"/>
        <v>1.4275071698594013</v>
      </c>
      <c r="AI40" s="11">
        <f t="shared" si="41"/>
        <v>0.99427406928773787</v>
      </c>
      <c r="AJ40" s="11">
        <f t="shared" si="42"/>
        <v>0.90704784356338086</v>
      </c>
      <c r="AK40" s="11">
        <f t="shared" si="43"/>
        <v>8.0417349999999992</v>
      </c>
      <c r="AL40" s="11">
        <f t="shared" si="44"/>
        <v>5.0431757220463913</v>
      </c>
      <c r="AM40" s="11">
        <f t="shared" si="45"/>
        <v>2.064591703470346</v>
      </c>
      <c r="AN40" s="11">
        <f t="shared" si="46"/>
        <v>10.41209875488005</v>
      </c>
      <c r="AO40" s="11">
        <f t="shared" si="47"/>
        <v>1.8631550000000003</v>
      </c>
      <c r="AP40" s="11">
        <f t="shared" si="48"/>
        <v>1.0643717013580027</v>
      </c>
      <c r="AQ40" s="11">
        <f t="shared" si="49"/>
        <v>0.88907051549966409</v>
      </c>
    </row>
    <row r="41" spans="1:43" x14ac:dyDescent="0.2">
      <c r="A41" s="13" t="s">
        <v>62</v>
      </c>
      <c r="B41" s="14" t="s">
        <v>149</v>
      </c>
      <c r="C41" s="3">
        <v>9.1935800000000008</v>
      </c>
      <c r="D41" s="3">
        <v>8.4589400000000001</v>
      </c>
      <c r="E41" s="4">
        <f t="shared" si="25"/>
        <v>8.8262600000000013</v>
      </c>
      <c r="F41" s="4">
        <f t="shared" si="26"/>
        <v>0.51946892573088577</v>
      </c>
      <c r="G41" s="3">
        <v>9.88476</v>
      </c>
      <c r="H41" s="3">
        <v>9.5926899999999993</v>
      </c>
      <c r="I41" s="4">
        <f t="shared" si="27"/>
        <v>9.7387249999999987</v>
      </c>
      <c r="J41" s="4">
        <f t="shared" si="28"/>
        <v>0.20652467758115545</v>
      </c>
      <c r="K41" s="5">
        <v>14.5753</v>
      </c>
      <c r="L41" s="5">
        <v>11.480499999999999</v>
      </c>
      <c r="M41" s="6">
        <f t="shared" si="29"/>
        <v>13.027899999999999</v>
      </c>
      <c r="N41" s="6">
        <f t="shared" si="30"/>
        <v>2.1883540664161374</v>
      </c>
      <c r="O41" s="5">
        <v>13.117100000000001</v>
      </c>
      <c r="P41" s="5">
        <v>9.7304600000000008</v>
      </c>
      <c r="Q41" s="6">
        <f t="shared" si="31"/>
        <v>11.423780000000001</v>
      </c>
      <c r="R41" s="6">
        <f t="shared" si="32"/>
        <v>2.394716109437609</v>
      </c>
      <c r="S41" s="7">
        <v>8.4355600000000006</v>
      </c>
      <c r="T41" s="7">
        <v>6.2454900000000002</v>
      </c>
      <c r="U41" s="8">
        <f t="shared" si="33"/>
        <v>7.3405250000000004</v>
      </c>
      <c r="V41" s="8">
        <f t="shared" si="34"/>
        <v>1.5486133482732221</v>
      </c>
      <c r="W41" s="7">
        <v>5.3416499999999996</v>
      </c>
      <c r="X41" s="7">
        <v>0.56964499999999996</v>
      </c>
      <c r="Y41" s="8">
        <f t="shared" si="35"/>
        <v>2.9556474999999995</v>
      </c>
      <c r="Z41" s="8">
        <f t="shared" si="36"/>
        <v>3.3743170953561106</v>
      </c>
      <c r="AA41" s="9">
        <v>16.825500000000002</v>
      </c>
      <c r="AB41" s="9">
        <v>14.3786</v>
      </c>
      <c r="AC41" s="10">
        <f t="shared" si="37"/>
        <v>15.602050000000002</v>
      </c>
      <c r="AD41" s="10">
        <f t="shared" si="38"/>
        <v>1.7302195828853639</v>
      </c>
      <c r="AE41" s="9">
        <v>36.286000000000001</v>
      </c>
      <c r="AF41" s="9">
        <v>37.286700000000003</v>
      </c>
      <c r="AG41" s="10">
        <f t="shared" si="39"/>
        <v>36.786349999999999</v>
      </c>
      <c r="AH41" s="10">
        <f t="shared" si="40"/>
        <v>0.70760175593337948</v>
      </c>
      <c r="AI41" s="11">
        <f t="shared" si="41"/>
        <v>1.0304471425637647</v>
      </c>
      <c r="AJ41" s="11">
        <f t="shared" si="42"/>
        <v>0.97316201219201481</v>
      </c>
      <c r="AK41" s="11">
        <f t="shared" si="43"/>
        <v>6.7830774999999992</v>
      </c>
      <c r="AL41" s="11">
        <f t="shared" si="44"/>
        <v>3.294954828003001</v>
      </c>
      <c r="AM41" s="11">
        <f t="shared" si="45"/>
        <v>3.7773271141756242</v>
      </c>
      <c r="AN41" s="11">
        <f t="shared" si="46"/>
        <v>12.446122211799615</v>
      </c>
      <c r="AO41" s="11">
        <f t="shared" si="47"/>
        <v>8.4681325000000012</v>
      </c>
      <c r="AP41" s="11">
        <f t="shared" si="48"/>
        <v>0.67748908112589157</v>
      </c>
      <c r="AQ41" s="11">
        <f t="shared" si="49"/>
        <v>1.2024017355706849</v>
      </c>
    </row>
    <row r="42" spans="1:43" x14ac:dyDescent="0.2">
      <c r="A42" s="13" t="s">
        <v>57</v>
      </c>
      <c r="B42" s="14" t="s">
        <v>155</v>
      </c>
      <c r="C42" s="3">
        <v>22.596800000000002</v>
      </c>
      <c r="D42" s="3">
        <v>22.458300000000001</v>
      </c>
      <c r="E42" s="4">
        <f t="shared" si="25"/>
        <v>22.527550000000002</v>
      </c>
      <c r="F42" s="4">
        <f t="shared" si="26"/>
        <v>9.7934289194337193E-2</v>
      </c>
      <c r="G42" s="3">
        <v>33.030099999999997</v>
      </c>
      <c r="H42" s="3">
        <v>29.553899999999999</v>
      </c>
      <c r="I42" s="4">
        <f t="shared" si="27"/>
        <v>31.291999999999998</v>
      </c>
      <c r="J42" s="4">
        <f t="shared" si="28"/>
        <v>2.4580445927606753</v>
      </c>
      <c r="K42" s="5">
        <v>23.303899999999999</v>
      </c>
      <c r="L42" s="5">
        <v>23.052399999999999</v>
      </c>
      <c r="M42" s="6">
        <f t="shared" si="29"/>
        <v>23.178149999999999</v>
      </c>
      <c r="N42" s="6">
        <f t="shared" si="30"/>
        <v>0.17783735546841672</v>
      </c>
      <c r="O42" s="5">
        <v>23.529399999999999</v>
      </c>
      <c r="P42" s="5">
        <v>20.871200000000002</v>
      </c>
      <c r="Q42" s="6">
        <f t="shared" si="31"/>
        <v>22.200299999999999</v>
      </c>
      <c r="R42" s="6">
        <f t="shared" si="32"/>
        <v>1.8796312457500786</v>
      </c>
      <c r="S42" s="7">
        <v>8.0985700000000005</v>
      </c>
      <c r="T42" s="7">
        <v>7.3490599999999997</v>
      </c>
      <c r="U42" s="8">
        <f t="shared" si="33"/>
        <v>7.7238150000000001</v>
      </c>
      <c r="V42" s="8">
        <f t="shared" si="34"/>
        <v>0.52998360356712981</v>
      </c>
      <c r="W42" s="7">
        <v>6.7570199999999998</v>
      </c>
      <c r="X42" s="7">
        <v>5.9430399999999999</v>
      </c>
      <c r="Y42" s="8">
        <f t="shared" si="35"/>
        <v>6.3500300000000003</v>
      </c>
      <c r="Z42" s="8">
        <f t="shared" si="36"/>
        <v>0.57557077775022591</v>
      </c>
      <c r="AA42" s="9">
        <v>41.9116</v>
      </c>
      <c r="AB42" s="9">
        <v>38.323900000000002</v>
      </c>
      <c r="AC42" s="10">
        <f t="shared" si="37"/>
        <v>40.117750000000001</v>
      </c>
      <c r="AD42" s="10">
        <f t="shared" si="38"/>
        <v>2.5368869988629754</v>
      </c>
      <c r="AE42" s="9">
        <v>81.130099999999999</v>
      </c>
      <c r="AF42" s="9">
        <v>86.7423</v>
      </c>
      <c r="AG42" s="10">
        <f t="shared" si="39"/>
        <v>83.936199999999999</v>
      </c>
      <c r="AH42" s="10">
        <f t="shared" si="40"/>
        <v>3.9684246773751428</v>
      </c>
      <c r="AI42" s="11">
        <f t="shared" si="41"/>
        <v>1.1176223780956152</v>
      </c>
      <c r="AJ42" s="11">
        <f t="shared" si="42"/>
        <v>0.93530030907642525</v>
      </c>
      <c r="AK42" s="11">
        <f t="shared" si="43"/>
        <v>24.941969999999998</v>
      </c>
      <c r="AL42" s="11">
        <f t="shared" si="44"/>
        <v>4.9278507345634583</v>
      </c>
      <c r="AM42" s="11">
        <f t="shared" si="45"/>
        <v>2.6823533171417617</v>
      </c>
      <c r="AN42" s="11">
        <f t="shared" si="46"/>
        <v>13.218236764235758</v>
      </c>
      <c r="AO42" s="11">
        <f t="shared" si="47"/>
        <v>15.850269999999998</v>
      </c>
      <c r="AP42" s="11">
        <f t="shared" si="48"/>
        <v>0.97193046036892516</v>
      </c>
      <c r="AQ42" s="11">
        <f t="shared" si="49"/>
        <v>2.9166351084276361</v>
      </c>
    </row>
    <row r="43" spans="1:43" x14ac:dyDescent="0.2">
      <c r="A43" s="13" t="s">
        <v>123</v>
      </c>
      <c r="B43" s="14" t="s">
        <v>124</v>
      </c>
      <c r="C43" s="3">
        <v>1564.16</v>
      </c>
      <c r="D43" s="3">
        <v>1619.57</v>
      </c>
      <c r="E43" s="4">
        <f t="shared" si="25"/>
        <v>1591.865</v>
      </c>
      <c r="F43" s="4">
        <f t="shared" si="26"/>
        <v>39.180786745546499</v>
      </c>
      <c r="G43" s="3">
        <v>369.21100000000001</v>
      </c>
      <c r="H43" s="3">
        <v>377.94</v>
      </c>
      <c r="I43" s="4">
        <f t="shared" si="27"/>
        <v>373.57550000000003</v>
      </c>
      <c r="J43" s="4">
        <f t="shared" si="28"/>
        <v>6.1723350929773622</v>
      </c>
      <c r="K43" s="5">
        <v>1247.6099999999999</v>
      </c>
      <c r="L43" s="5">
        <v>1282.83</v>
      </c>
      <c r="M43" s="6">
        <f t="shared" si="29"/>
        <v>1265.2199999999998</v>
      </c>
      <c r="N43" s="6">
        <f t="shared" si="30"/>
        <v>24.904300833390224</v>
      </c>
      <c r="O43" s="5">
        <v>174.87</v>
      </c>
      <c r="P43" s="5">
        <v>178.21199999999999</v>
      </c>
      <c r="Q43" s="6">
        <f t="shared" si="31"/>
        <v>176.541</v>
      </c>
      <c r="R43" s="6">
        <f t="shared" si="32"/>
        <v>2.3631508627254307</v>
      </c>
      <c r="S43" s="7">
        <v>1483.08</v>
      </c>
      <c r="T43" s="7">
        <v>1508.49</v>
      </c>
      <c r="U43" s="8">
        <f t="shared" si="33"/>
        <v>1495.7849999999999</v>
      </c>
      <c r="V43" s="8">
        <f t="shared" si="34"/>
        <v>17.967583309950232</v>
      </c>
      <c r="W43" s="7">
        <v>165.03200000000001</v>
      </c>
      <c r="X43" s="7">
        <v>174.76900000000001</v>
      </c>
      <c r="Y43" s="8">
        <f t="shared" si="35"/>
        <v>169.90050000000002</v>
      </c>
      <c r="Z43" s="8">
        <f t="shared" si="36"/>
        <v>6.8850987284134098</v>
      </c>
      <c r="AA43" s="9">
        <v>1142.8599999999999</v>
      </c>
      <c r="AB43" s="9">
        <v>1167.97</v>
      </c>
      <c r="AC43" s="10">
        <f t="shared" si="37"/>
        <v>1155.415</v>
      </c>
      <c r="AD43" s="10">
        <f t="shared" si="38"/>
        <v>17.7554512755943</v>
      </c>
      <c r="AE43" s="9">
        <v>796.81799999999998</v>
      </c>
      <c r="AF43" s="9">
        <v>833.88699999999994</v>
      </c>
      <c r="AG43" s="10">
        <f t="shared" si="39"/>
        <v>815.35249999999996</v>
      </c>
      <c r="AH43" s="10">
        <f t="shared" si="40"/>
        <v>26.211741271804101</v>
      </c>
      <c r="AI43" s="11">
        <f t="shared" si="41"/>
        <v>0.97690374133460345</v>
      </c>
      <c r="AJ43" s="11">
        <f t="shared" si="42"/>
        <v>0.95554673474943252</v>
      </c>
      <c r="AK43" s="11">
        <f t="shared" si="43"/>
        <v>203.67500000000001</v>
      </c>
      <c r="AL43" s="11">
        <f t="shared" si="44"/>
        <v>2.1987898799591523</v>
      </c>
      <c r="AM43" s="11">
        <f t="shared" si="45"/>
        <v>2.182564167082691</v>
      </c>
      <c r="AN43" s="11">
        <f t="shared" si="46"/>
        <v>4.7990000029428979</v>
      </c>
      <c r="AO43" s="11">
        <f t="shared" si="47"/>
        <v>6.6404999999999745</v>
      </c>
      <c r="AP43" s="11">
        <f t="shared" si="48"/>
        <v>1.258172491740567</v>
      </c>
      <c r="AQ43" s="11">
        <f t="shared" si="49"/>
        <v>1.0642338303967482</v>
      </c>
    </row>
    <row r="44" spans="1:43" x14ac:dyDescent="0.2">
      <c r="A44" s="13" t="s">
        <v>82</v>
      </c>
      <c r="B44" s="14" t="s">
        <v>83</v>
      </c>
      <c r="C44" s="3">
        <v>1004.59</v>
      </c>
      <c r="D44" s="3">
        <v>816.245</v>
      </c>
      <c r="E44" s="4">
        <f t="shared" si="25"/>
        <v>910.41750000000002</v>
      </c>
      <c r="F44" s="4">
        <f t="shared" si="26"/>
        <v>133.18002670258051</v>
      </c>
      <c r="G44" s="3">
        <v>196.41800000000001</v>
      </c>
      <c r="H44" s="3">
        <v>164.226</v>
      </c>
      <c r="I44" s="4">
        <f t="shared" si="27"/>
        <v>180.322</v>
      </c>
      <c r="J44" s="4">
        <f t="shared" si="28"/>
        <v>22.763181499957341</v>
      </c>
      <c r="K44" s="5">
        <v>815.976</v>
      </c>
      <c r="L44" s="5">
        <v>730.98599999999999</v>
      </c>
      <c r="M44" s="6">
        <f t="shared" si="29"/>
        <v>773.48099999999999</v>
      </c>
      <c r="N44" s="6">
        <f t="shared" si="30"/>
        <v>60.097005333044677</v>
      </c>
      <c r="O44" s="5">
        <v>139.47200000000001</v>
      </c>
      <c r="P44" s="5">
        <v>112.56699999999999</v>
      </c>
      <c r="Q44" s="6">
        <f t="shared" si="31"/>
        <v>126.01949999999999</v>
      </c>
      <c r="R44" s="6">
        <f t="shared" si="32"/>
        <v>19.024707947824183</v>
      </c>
      <c r="S44" s="7">
        <v>1208.92</v>
      </c>
      <c r="T44" s="7">
        <v>1030.45</v>
      </c>
      <c r="U44" s="8">
        <f t="shared" si="33"/>
        <v>1119.6849999999999</v>
      </c>
      <c r="V44" s="8">
        <f t="shared" si="34"/>
        <v>126.19734723836315</v>
      </c>
      <c r="W44" s="7">
        <v>86.168999999999997</v>
      </c>
      <c r="X44" s="7">
        <v>78.062200000000004</v>
      </c>
      <c r="Y44" s="8">
        <f t="shared" si="35"/>
        <v>82.115600000000001</v>
      </c>
      <c r="Z44" s="8">
        <f t="shared" si="36"/>
        <v>5.7323732537230985</v>
      </c>
      <c r="AA44" s="9">
        <v>1113.3800000000001</v>
      </c>
      <c r="AB44" s="9">
        <v>930.07899999999995</v>
      </c>
      <c r="AC44" s="10">
        <f t="shared" si="37"/>
        <v>1021.7295</v>
      </c>
      <c r="AD44" s="10">
        <f t="shared" si="38"/>
        <v>129.61338009827546</v>
      </c>
      <c r="AE44" s="9">
        <v>727.65599999999995</v>
      </c>
      <c r="AF44" s="9">
        <v>628.17899999999997</v>
      </c>
      <c r="AG44" s="10">
        <f t="shared" si="39"/>
        <v>677.91750000000002</v>
      </c>
      <c r="AH44" s="10">
        <f t="shared" si="40"/>
        <v>70.340861272094173</v>
      </c>
      <c r="AI44" s="11">
        <f t="shared" si="41"/>
        <v>1.1960225542849487</v>
      </c>
      <c r="AJ44" s="11">
        <f t="shared" si="42"/>
        <v>1.1583577292459633</v>
      </c>
      <c r="AK44" s="11">
        <f t="shared" si="43"/>
        <v>98.206400000000002</v>
      </c>
      <c r="AL44" s="11">
        <f t="shared" si="44"/>
        <v>2.1959530223246251</v>
      </c>
      <c r="AM44" s="11">
        <f t="shared" si="45"/>
        <v>3.7594830359024414</v>
      </c>
      <c r="AN44" s="11">
        <f t="shared" si="46"/>
        <v>8.2556481350681228</v>
      </c>
      <c r="AO44" s="11">
        <f t="shared" si="47"/>
        <v>43.903899999999993</v>
      </c>
      <c r="AP44" s="11">
        <f t="shared" si="48"/>
        <v>1.1770392550043247</v>
      </c>
      <c r="AQ44" s="11">
        <f t="shared" si="49"/>
        <v>0.81310145264069811</v>
      </c>
    </row>
    <row r="45" spans="1:43" x14ac:dyDescent="0.2">
      <c r="A45" s="16" t="s">
        <v>88</v>
      </c>
      <c r="B45" s="14" t="s">
        <v>89</v>
      </c>
      <c r="C45" s="3">
        <v>740.97699999999998</v>
      </c>
      <c r="D45" s="3">
        <v>769.88900000000001</v>
      </c>
      <c r="E45" s="4">
        <f t="shared" si="25"/>
        <v>755.43299999999999</v>
      </c>
      <c r="F45" s="4">
        <f t="shared" si="26"/>
        <v>20.443871257665485</v>
      </c>
      <c r="G45" s="3">
        <v>166.75299999999999</v>
      </c>
      <c r="H45" s="3">
        <v>172.82599999999999</v>
      </c>
      <c r="I45" s="4">
        <f t="shared" si="27"/>
        <v>169.78949999999998</v>
      </c>
      <c r="J45" s="4">
        <f t="shared" si="28"/>
        <v>4.2942594821459084</v>
      </c>
      <c r="K45" s="5">
        <v>556.721</v>
      </c>
      <c r="L45" s="5">
        <v>576.37300000000005</v>
      </c>
      <c r="M45" s="6">
        <f t="shared" si="29"/>
        <v>566.54700000000003</v>
      </c>
      <c r="N45" s="6">
        <f t="shared" si="30"/>
        <v>13.896062463878062</v>
      </c>
      <c r="O45" s="5">
        <v>65.258399999999995</v>
      </c>
      <c r="P45" s="5">
        <v>67.395300000000006</v>
      </c>
      <c r="Q45" s="6">
        <f t="shared" si="31"/>
        <v>66.326850000000007</v>
      </c>
      <c r="R45" s="6">
        <f t="shared" si="32"/>
        <v>1.5110164807175415</v>
      </c>
      <c r="S45" s="7">
        <v>942.077</v>
      </c>
      <c r="T45" s="7">
        <v>960.98299999999995</v>
      </c>
      <c r="U45" s="8">
        <f t="shared" si="33"/>
        <v>951.53</v>
      </c>
      <c r="V45" s="8">
        <f t="shared" si="34"/>
        <v>13.368560805112832</v>
      </c>
      <c r="W45" s="7">
        <v>44.850700000000003</v>
      </c>
      <c r="X45" s="7">
        <v>44.532299999999999</v>
      </c>
      <c r="Y45" s="8">
        <f t="shared" si="35"/>
        <v>44.691500000000005</v>
      </c>
      <c r="Z45" s="8">
        <f t="shared" si="36"/>
        <v>0.22514279912979956</v>
      </c>
      <c r="AA45" s="9">
        <v>618.66600000000005</v>
      </c>
      <c r="AB45" s="9">
        <v>631.53</v>
      </c>
      <c r="AC45" s="10">
        <f t="shared" si="37"/>
        <v>625.09799999999996</v>
      </c>
      <c r="AD45" s="10">
        <f t="shared" si="38"/>
        <v>9.0962216331836903</v>
      </c>
      <c r="AE45" s="9">
        <v>340.68599999999998</v>
      </c>
      <c r="AF45" s="9">
        <v>345.60700000000003</v>
      </c>
      <c r="AG45" s="10">
        <f t="shared" si="39"/>
        <v>343.1465</v>
      </c>
      <c r="AH45" s="10">
        <f t="shared" si="40"/>
        <v>3.4796724702190351</v>
      </c>
      <c r="AI45" s="11">
        <f t="shared" si="41"/>
        <v>0.96486061125062195</v>
      </c>
      <c r="AJ45" s="11">
        <f t="shared" si="42"/>
        <v>0.98576128377029382</v>
      </c>
      <c r="AK45" s="11">
        <f t="shared" si="43"/>
        <v>125.09799999999997</v>
      </c>
      <c r="AL45" s="11">
        <f t="shared" si="44"/>
        <v>3.7991452513341453</v>
      </c>
      <c r="AM45" s="11">
        <f t="shared" si="45"/>
        <v>2.0210113110645831</v>
      </c>
      <c r="AN45" s="11">
        <f t="shared" si="46"/>
        <v>7.6781155253236069</v>
      </c>
      <c r="AO45" s="11">
        <f t="shared" si="47"/>
        <v>21.635350000000003</v>
      </c>
      <c r="AP45" s="11">
        <f t="shared" si="48"/>
        <v>1.3333986412424741</v>
      </c>
      <c r="AQ45" s="11">
        <f t="shared" si="49"/>
        <v>0.79391401216987378</v>
      </c>
    </row>
    <row r="46" spans="1:43" x14ac:dyDescent="0.2">
      <c r="A46" s="13" t="s">
        <v>65</v>
      </c>
      <c r="B46" s="14" t="s">
        <v>66</v>
      </c>
      <c r="C46" s="3">
        <v>17.694500000000001</v>
      </c>
      <c r="D46" s="3">
        <v>18.122399999999999</v>
      </c>
      <c r="E46" s="4">
        <f t="shared" si="25"/>
        <v>17.908450000000002</v>
      </c>
      <c r="F46" s="4">
        <f t="shared" si="26"/>
        <v>0.30257099166972196</v>
      </c>
      <c r="G46" s="3">
        <v>5.0216500000000002</v>
      </c>
      <c r="H46" s="3">
        <v>5.1046300000000002</v>
      </c>
      <c r="I46" s="4">
        <f t="shared" si="27"/>
        <v>5.0631400000000006</v>
      </c>
      <c r="J46" s="4">
        <f t="shared" si="28"/>
        <v>5.867572070285975E-2</v>
      </c>
      <c r="K46" s="5">
        <v>19.114699999999999</v>
      </c>
      <c r="L46" s="5">
        <v>18.8245</v>
      </c>
      <c r="M46" s="6">
        <f t="shared" si="29"/>
        <v>18.9696</v>
      </c>
      <c r="N46" s="6">
        <f t="shared" si="30"/>
        <v>0.20520238790033515</v>
      </c>
      <c r="O46" s="5">
        <v>10.058299999999999</v>
      </c>
      <c r="P46" s="5">
        <v>11.1747</v>
      </c>
      <c r="Q46" s="6">
        <f t="shared" si="31"/>
        <v>10.616499999999998</v>
      </c>
      <c r="R46" s="6">
        <f t="shared" si="32"/>
        <v>0.78941401051666205</v>
      </c>
      <c r="S46" s="7">
        <v>31.312000000000001</v>
      </c>
      <c r="T46" s="7">
        <v>30.265799999999999</v>
      </c>
      <c r="U46" s="8">
        <f t="shared" si="33"/>
        <v>30.788899999999998</v>
      </c>
      <c r="V46" s="8">
        <f t="shared" si="34"/>
        <v>0.73977511447736777</v>
      </c>
      <c r="W46" s="7">
        <v>1.9005799999999999</v>
      </c>
      <c r="X46" s="7">
        <v>2.0158100000000001</v>
      </c>
      <c r="Y46" s="8">
        <f t="shared" si="35"/>
        <v>1.9581949999999999</v>
      </c>
      <c r="Z46" s="8">
        <f t="shared" si="36"/>
        <v>8.1479914396125994E-2</v>
      </c>
      <c r="AA46" s="9">
        <v>32.698500000000003</v>
      </c>
      <c r="AB46" s="9">
        <v>34.329799999999999</v>
      </c>
      <c r="AC46" s="10">
        <f t="shared" si="37"/>
        <v>33.514150000000001</v>
      </c>
      <c r="AD46" s="10">
        <f t="shared" si="38"/>
        <v>1.1535032921496122</v>
      </c>
      <c r="AE46" s="9">
        <v>20.687899999999999</v>
      </c>
      <c r="AF46" s="9">
        <v>20.9422</v>
      </c>
      <c r="AG46" s="10">
        <f t="shared" si="39"/>
        <v>20.815049999999999</v>
      </c>
      <c r="AH46" s="10">
        <f t="shared" si="40"/>
        <v>0.17981725445573948</v>
      </c>
      <c r="AI46" s="11">
        <f t="shared" si="41"/>
        <v>0.98374416950885768</v>
      </c>
      <c r="AJ46" s="11">
        <f t="shared" si="42"/>
        <v>0.98785705417768899</v>
      </c>
      <c r="AK46" s="11">
        <f t="shared" si="43"/>
        <v>3.1049450000000007</v>
      </c>
      <c r="AL46" s="11">
        <f t="shared" si="44"/>
        <v>2.5856158349908975</v>
      </c>
      <c r="AM46" s="11">
        <f t="shared" si="45"/>
        <v>4.1110950911884716</v>
      </c>
      <c r="AN46" s="11">
        <f t="shared" si="46"/>
        <v>10.629712566930261</v>
      </c>
      <c r="AO46" s="11">
        <f t="shared" si="47"/>
        <v>8.6583049999999986</v>
      </c>
      <c r="AP46" s="11">
        <f t="shared" si="48"/>
        <v>0.94406049679487192</v>
      </c>
      <c r="AQ46" s="11">
        <f t="shared" si="49"/>
        <v>0.5816528034453976</v>
      </c>
    </row>
    <row r="47" spans="1:43" x14ac:dyDescent="0.2">
      <c r="A47" s="13" t="s">
        <v>50</v>
      </c>
      <c r="B47" s="14" t="s">
        <v>144</v>
      </c>
      <c r="C47" s="3">
        <v>10.965999999999999</v>
      </c>
      <c r="D47" s="3">
        <v>11.9383</v>
      </c>
      <c r="E47" s="4">
        <f t="shared" si="25"/>
        <v>11.45215</v>
      </c>
      <c r="F47" s="4">
        <f t="shared" si="26"/>
        <v>0.68751992334768064</v>
      </c>
      <c r="G47" s="3">
        <v>8.2841100000000001</v>
      </c>
      <c r="H47" s="3">
        <v>8.7380300000000002</v>
      </c>
      <c r="I47" s="4">
        <f t="shared" si="27"/>
        <v>8.5110700000000001</v>
      </c>
      <c r="J47" s="4">
        <f t="shared" si="28"/>
        <v>0.32096991011619774</v>
      </c>
      <c r="K47" s="5">
        <v>13.3226</v>
      </c>
      <c r="L47" s="5">
        <v>15.5273</v>
      </c>
      <c r="M47" s="6">
        <f t="shared" si="29"/>
        <v>14.424949999999999</v>
      </c>
      <c r="N47" s="6">
        <f t="shared" si="30"/>
        <v>1.5589583204819819</v>
      </c>
      <c r="O47" s="5">
        <v>5.3068799999999996</v>
      </c>
      <c r="P47" s="5">
        <v>7.2141900000000003</v>
      </c>
      <c r="Q47" s="6">
        <f t="shared" si="31"/>
        <v>6.260535</v>
      </c>
      <c r="R47" s="6">
        <f t="shared" si="32"/>
        <v>1.3486718348249167</v>
      </c>
      <c r="S47" s="7">
        <v>10.383599999999999</v>
      </c>
      <c r="T47" s="7">
        <v>13.7966</v>
      </c>
      <c r="U47" s="8">
        <f t="shared" si="33"/>
        <v>12.0901</v>
      </c>
      <c r="V47" s="8">
        <f t="shared" si="34"/>
        <v>2.4133554441896816</v>
      </c>
      <c r="W47" s="7">
        <v>1.42489</v>
      </c>
      <c r="X47" s="7">
        <v>2.3676699999999999</v>
      </c>
      <c r="Y47" s="8">
        <f t="shared" si="35"/>
        <v>1.89628</v>
      </c>
      <c r="Z47" s="8">
        <f t="shared" si="36"/>
        <v>0.66664613116705296</v>
      </c>
      <c r="AA47" s="9">
        <v>22.6891</v>
      </c>
      <c r="AB47" s="9">
        <v>25.392299999999999</v>
      </c>
      <c r="AC47" s="10">
        <f t="shared" si="37"/>
        <v>24.040700000000001</v>
      </c>
      <c r="AD47" s="10">
        <f t="shared" si="38"/>
        <v>1.9114510509034746</v>
      </c>
      <c r="AE47" s="9">
        <v>28.751899999999999</v>
      </c>
      <c r="AF47" s="9">
        <v>29.161300000000001</v>
      </c>
      <c r="AG47" s="10">
        <f t="shared" si="39"/>
        <v>28.956600000000002</v>
      </c>
      <c r="AH47" s="10">
        <f t="shared" si="40"/>
        <v>0.28948951621777363</v>
      </c>
      <c r="AI47" s="11">
        <f t="shared" si="41"/>
        <v>0.94805236420566186</v>
      </c>
      <c r="AJ47" s="11">
        <f t="shared" si="42"/>
        <v>0.98596084536697604</v>
      </c>
      <c r="AK47" s="11">
        <f t="shared" si="43"/>
        <v>6.6147900000000002</v>
      </c>
      <c r="AL47" s="11">
        <f t="shared" si="44"/>
        <v>4.4882981416246546</v>
      </c>
      <c r="AM47" s="11">
        <f t="shared" si="45"/>
        <v>3.4022279219886573</v>
      </c>
      <c r="AN47" s="11">
        <f t="shared" si="46"/>
        <v>15.270213259645201</v>
      </c>
      <c r="AO47" s="11">
        <f t="shared" si="47"/>
        <v>4.364255</v>
      </c>
      <c r="AP47" s="11">
        <f t="shared" si="48"/>
        <v>0.79391263054637973</v>
      </c>
      <c r="AQ47" s="11">
        <f t="shared" si="49"/>
        <v>0.94723368706627742</v>
      </c>
    </row>
    <row r="48" spans="1:43" x14ac:dyDescent="0.2">
      <c r="A48" s="13" t="s">
        <v>36</v>
      </c>
      <c r="B48" s="14" t="s">
        <v>171</v>
      </c>
      <c r="C48" s="3">
        <v>5.73475</v>
      </c>
      <c r="D48" s="3">
        <v>7.4764299999999997</v>
      </c>
      <c r="E48" s="4">
        <f t="shared" si="25"/>
        <v>6.6055899999999994</v>
      </c>
      <c r="F48" s="4">
        <f t="shared" si="26"/>
        <v>1.2315537386569937</v>
      </c>
      <c r="G48" s="3">
        <v>3.92991</v>
      </c>
      <c r="H48" s="3">
        <v>3.8390599999999999</v>
      </c>
      <c r="I48" s="4">
        <f t="shared" si="27"/>
        <v>3.8844849999999997</v>
      </c>
      <c r="J48" s="4">
        <f t="shared" si="28"/>
        <v>6.4240651070797919E-2</v>
      </c>
      <c r="K48" s="5">
        <v>10.8795</v>
      </c>
      <c r="L48" s="5">
        <v>8.7752999999999997</v>
      </c>
      <c r="M48" s="6">
        <f t="shared" si="29"/>
        <v>9.8274000000000008</v>
      </c>
      <c r="N48" s="6">
        <f t="shared" si="30"/>
        <v>1.4878940889727248</v>
      </c>
      <c r="O48" s="5">
        <v>7.3484299999999996</v>
      </c>
      <c r="P48" s="5">
        <v>8.6410699999999991</v>
      </c>
      <c r="Q48" s="6">
        <f t="shared" si="31"/>
        <v>7.9947499999999998</v>
      </c>
      <c r="R48" s="6">
        <f t="shared" si="32"/>
        <v>0.9140345096329785</v>
      </c>
      <c r="S48" s="7">
        <v>13.0451</v>
      </c>
      <c r="T48" s="7">
        <v>9.3265700000000002</v>
      </c>
      <c r="U48" s="8">
        <f t="shared" si="33"/>
        <v>11.185835000000001</v>
      </c>
      <c r="V48" s="8">
        <f t="shared" si="34"/>
        <v>2.6293977790456036</v>
      </c>
      <c r="W48" s="7">
        <v>0</v>
      </c>
      <c r="X48" s="7">
        <v>3.7902399999999998</v>
      </c>
      <c r="Y48" s="8">
        <f t="shared" si="35"/>
        <v>1.8951199999999999</v>
      </c>
      <c r="Z48" s="8">
        <f t="shared" si="36"/>
        <v>2.6801044063244999</v>
      </c>
      <c r="AA48" s="9">
        <v>10.104699999999999</v>
      </c>
      <c r="AB48" s="9">
        <v>24.627700000000001</v>
      </c>
      <c r="AC48" s="10">
        <f t="shared" si="37"/>
        <v>17.366199999999999</v>
      </c>
      <c r="AD48" s="10">
        <f t="shared" si="38"/>
        <v>10.269311783172236</v>
      </c>
      <c r="AE48" s="9">
        <v>51.9465</v>
      </c>
      <c r="AF48" s="9">
        <v>55.946100000000001</v>
      </c>
      <c r="AG48" s="10">
        <f t="shared" si="39"/>
        <v>53.946300000000001</v>
      </c>
      <c r="AH48" s="10">
        <f t="shared" si="40"/>
        <v>2.8281442820337164</v>
      </c>
      <c r="AI48" s="11">
        <f t="shared" si="41"/>
        <v>1.0236646470750652</v>
      </c>
      <c r="AJ48" s="11">
        <f t="shared" si="42"/>
        <v>0.92850976207456815</v>
      </c>
      <c r="AK48" s="11">
        <f t="shared" si="43"/>
        <v>1.9893649999999998</v>
      </c>
      <c r="AL48" s="11">
        <f t="shared" si="44"/>
        <v>2.0497303600827386</v>
      </c>
      <c r="AM48" s="11">
        <f t="shared" si="45"/>
        <v>13.887632466079804</v>
      </c>
      <c r="AN48" s="11">
        <f t="shared" si="46"/>
        <v>28.465901895394488</v>
      </c>
      <c r="AO48" s="11">
        <f t="shared" si="47"/>
        <v>6.0996299999999994</v>
      </c>
      <c r="AP48" s="11">
        <f t="shared" si="48"/>
        <v>0.67216049005840806</v>
      </c>
      <c r="AQ48" s="11">
        <f t="shared" si="49"/>
        <v>0.59053168583301996</v>
      </c>
    </row>
    <row r="49" spans="1:43" x14ac:dyDescent="0.2">
      <c r="A49" s="13" t="s">
        <v>32</v>
      </c>
      <c r="B49" s="14" t="s">
        <v>131</v>
      </c>
      <c r="C49" s="3">
        <v>0.21207799999999999</v>
      </c>
      <c r="D49" s="3">
        <v>1.1881600000000001</v>
      </c>
      <c r="E49" s="4">
        <f t="shared" si="25"/>
        <v>0.70011900000000005</v>
      </c>
      <c r="F49" s="4">
        <f t="shared" si="26"/>
        <v>0.69019420119412778</v>
      </c>
      <c r="G49" s="3">
        <v>1.1822900000000001</v>
      </c>
      <c r="H49" s="3">
        <v>1.2814000000000001</v>
      </c>
      <c r="I49" s="4">
        <f t="shared" si="27"/>
        <v>1.2318450000000001</v>
      </c>
      <c r="J49" s="4">
        <f t="shared" si="28"/>
        <v>7.0081353083398745E-2</v>
      </c>
      <c r="K49" s="5">
        <v>0.56401299999999999</v>
      </c>
      <c r="L49" s="5">
        <v>1.5206999999999999</v>
      </c>
      <c r="M49" s="6">
        <f t="shared" si="29"/>
        <v>1.0423564999999999</v>
      </c>
      <c r="N49" s="6">
        <f t="shared" si="30"/>
        <v>0.67647986517301484</v>
      </c>
      <c r="O49" s="5">
        <v>1.35863</v>
      </c>
      <c r="P49" s="5">
        <v>6.9242800000000004</v>
      </c>
      <c r="Q49" s="6">
        <f t="shared" si="31"/>
        <v>4.1414550000000006</v>
      </c>
      <c r="R49" s="6">
        <f t="shared" si="32"/>
        <v>3.935508856710908</v>
      </c>
      <c r="S49" s="7">
        <v>0</v>
      </c>
      <c r="T49" s="7">
        <v>2.0080399999999998</v>
      </c>
      <c r="U49" s="8">
        <f t="shared" si="33"/>
        <v>1.0040199999999999</v>
      </c>
      <c r="V49" s="8">
        <f t="shared" si="34"/>
        <v>1.4198987008938349</v>
      </c>
      <c r="W49" s="7">
        <v>0</v>
      </c>
      <c r="X49" s="7">
        <v>0.15989700000000001</v>
      </c>
      <c r="Y49" s="8">
        <f t="shared" si="35"/>
        <v>7.9948500000000006E-2</v>
      </c>
      <c r="Z49" s="8">
        <f t="shared" si="36"/>
        <v>0.11306425299138539</v>
      </c>
      <c r="AA49" s="9">
        <v>0</v>
      </c>
      <c r="AB49" s="9">
        <v>7.6011299999999998E-4</v>
      </c>
      <c r="AC49" s="10">
        <f t="shared" si="37"/>
        <v>3.8005649999999999E-4</v>
      </c>
      <c r="AD49" s="10">
        <f t="shared" si="38"/>
        <v>5.3748105676805014E-4</v>
      </c>
      <c r="AE49" s="9">
        <v>2.3169400000000002</v>
      </c>
      <c r="AF49" s="9">
        <v>4.15008</v>
      </c>
      <c r="AG49" s="10">
        <f t="shared" si="39"/>
        <v>3.2335099999999999</v>
      </c>
      <c r="AH49" s="10">
        <f t="shared" si="40"/>
        <v>1.2962257248643092</v>
      </c>
      <c r="AI49" s="11">
        <f t="shared" si="41"/>
        <v>0.92265490869361633</v>
      </c>
      <c r="AJ49" s="11">
        <f t="shared" si="42"/>
        <v>0.55828803300177354</v>
      </c>
      <c r="AK49" s="11">
        <f t="shared" si="43"/>
        <v>1.1518965000000001</v>
      </c>
      <c r="AL49" s="11">
        <f t="shared" si="44"/>
        <v>15.407981388018538</v>
      </c>
      <c r="AM49" s="11">
        <f t="shared" si="45"/>
        <v>2.6249325199193079</v>
      </c>
      <c r="AN49" s="11">
        <f t="shared" si="46"/>
        <v>40.444911411721293</v>
      </c>
      <c r="AO49" s="11">
        <f t="shared" si="47"/>
        <v>4.0615065000000001</v>
      </c>
      <c r="AP49" s="11">
        <f t="shared" si="48"/>
        <v>0.67166943363427012</v>
      </c>
      <c r="AQ49" s="11">
        <f t="shared" si="49"/>
        <v>0.69731579052210124</v>
      </c>
    </row>
    <row r="50" spans="1:43" x14ac:dyDescent="0.2">
      <c r="A50" s="13" t="s">
        <v>53</v>
      </c>
      <c r="B50" s="14" t="s">
        <v>5</v>
      </c>
      <c r="C50" s="3">
        <v>24.980399999999999</v>
      </c>
      <c r="D50" s="3">
        <v>22.775600000000001</v>
      </c>
      <c r="E50" s="4">
        <f t="shared" si="25"/>
        <v>23.878</v>
      </c>
      <c r="F50" s="4">
        <f t="shared" si="26"/>
        <v>1.5590290311600992</v>
      </c>
      <c r="G50" s="3">
        <v>18.689499999999999</v>
      </c>
      <c r="H50" s="3">
        <v>17.632999999999999</v>
      </c>
      <c r="I50" s="4">
        <f t="shared" si="27"/>
        <v>18.161249999999999</v>
      </c>
      <c r="J50" s="4">
        <f t="shared" si="28"/>
        <v>0.74705831432358727</v>
      </c>
      <c r="K50" s="5">
        <v>20.514399999999998</v>
      </c>
      <c r="L50" s="5">
        <v>18.624199999999998</v>
      </c>
      <c r="M50" s="6">
        <f t="shared" si="29"/>
        <v>19.569299999999998</v>
      </c>
      <c r="N50" s="6">
        <f t="shared" si="30"/>
        <v>1.3365732377988122</v>
      </c>
      <c r="O50" s="5">
        <v>24.047699999999999</v>
      </c>
      <c r="P50" s="5">
        <v>22.282399999999999</v>
      </c>
      <c r="Q50" s="6">
        <f t="shared" si="31"/>
        <v>23.165050000000001</v>
      </c>
      <c r="R50" s="6">
        <f t="shared" si="32"/>
        <v>1.2482556008286123</v>
      </c>
      <c r="S50" s="7">
        <v>2.4786100000000002</v>
      </c>
      <c r="T50" s="7">
        <v>1.97515</v>
      </c>
      <c r="U50" s="8">
        <f t="shared" si="33"/>
        <v>2.22688</v>
      </c>
      <c r="V50" s="8">
        <f t="shared" si="34"/>
        <v>0.35599998005618155</v>
      </c>
      <c r="W50" s="7">
        <v>5.4261900000000001</v>
      </c>
      <c r="X50" s="7">
        <v>5.0583600000000004</v>
      </c>
      <c r="Y50" s="8">
        <f t="shared" si="35"/>
        <v>5.2422750000000002</v>
      </c>
      <c r="Z50" s="8">
        <f t="shared" si="36"/>
        <v>0.26009508732384751</v>
      </c>
      <c r="AA50" s="9">
        <v>54.685099999999998</v>
      </c>
      <c r="AB50" s="9">
        <v>48.2502</v>
      </c>
      <c r="AC50" s="10">
        <f t="shared" si="37"/>
        <v>51.467649999999999</v>
      </c>
      <c r="AD50" s="10">
        <f t="shared" si="38"/>
        <v>4.550161426257314</v>
      </c>
      <c r="AE50" s="9">
        <v>78.607500000000002</v>
      </c>
      <c r="AF50" s="9">
        <v>71.989199999999997</v>
      </c>
      <c r="AG50" s="10">
        <f t="shared" si="39"/>
        <v>75.298349999999999</v>
      </c>
      <c r="AH50" s="10">
        <f t="shared" si="40"/>
        <v>4.679844809926931</v>
      </c>
      <c r="AI50" s="11">
        <f t="shared" si="41"/>
        <v>1.0599160664662848</v>
      </c>
      <c r="AJ50" s="11">
        <f t="shared" si="42"/>
        <v>1.0919346235268625</v>
      </c>
      <c r="AK50" s="11">
        <f t="shared" si="43"/>
        <v>12.918975</v>
      </c>
      <c r="AL50" s="11">
        <f t="shared" si="44"/>
        <v>3.4643833068658165</v>
      </c>
      <c r="AM50" s="11">
        <f t="shared" si="45"/>
        <v>4.1460995250877559</v>
      </c>
      <c r="AN50" s="11">
        <f t="shared" si="46"/>
        <v>14.363677983318311</v>
      </c>
      <c r="AO50" s="11">
        <f t="shared" si="47"/>
        <v>17.922775000000001</v>
      </c>
      <c r="AP50" s="11">
        <f t="shared" si="48"/>
        <v>1.2201765009479135</v>
      </c>
      <c r="AQ50" s="11">
        <f t="shared" si="49"/>
        <v>10.722625377209368</v>
      </c>
    </row>
    <row r="51" spans="1:43" x14ac:dyDescent="0.2">
      <c r="A51" s="13" t="s">
        <v>48</v>
      </c>
      <c r="B51" s="14" t="s">
        <v>159</v>
      </c>
      <c r="C51" s="3">
        <v>6.2230300000000002E-2</v>
      </c>
      <c r="D51" s="3">
        <v>16.472899999999999</v>
      </c>
      <c r="E51" s="4">
        <f t="shared" si="25"/>
        <v>8.2675651499999994</v>
      </c>
      <c r="F51" s="4">
        <f t="shared" si="26"/>
        <v>11.604095828682604</v>
      </c>
      <c r="G51" s="3">
        <v>7.6581799999999998</v>
      </c>
      <c r="H51" s="3">
        <v>7.5075399999999997</v>
      </c>
      <c r="I51" s="4">
        <f t="shared" si="27"/>
        <v>7.5828600000000002</v>
      </c>
      <c r="J51" s="4">
        <f t="shared" si="28"/>
        <v>0.1065185655179416</v>
      </c>
      <c r="K51" s="5">
        <v>11.5433</v>
      </c>
      <c r="L51" s="5">
        <v>5.41134</v>
      </c>
      <c r="M51" s="6">
        <f t="shared" si="29"/>
        <v>8.4773200000000006</v>
      </c>
      <c r="N51" s="6">
        <f t="shared" si="30"/>
        <v>4.335950497964661</v>
      </c>
      <c r="O51" s="5">
        <v>2.8067500000000001</v>
      </c>
      <c r="P51" s="5">
        <v>8.07728</v>
      </c>
      <c r="Q51" s="6">
        <f t="shared" si="31"/>
        <v>5.4420149999999996</v>
      </c>
      <c r="R51" s="6">
        <f t="shared" si="32"/>
        <v>3.7268275034471352</v>
      </c>
      <c r="S51" s="7">
        <v>4.2694299999999998</v>
      </c>
      <c r="T51" s="7">
        <v>2.4788899999999998</v>
      </c>
      <c r="U51" s="8">
        <f t="shared" si="33"/>
        <v>3.3741599999999998</v>
      </c>
      <c r="V51" s="8">
        <f t="shared" si="34"/>
        <v>1.26610297598576</v>
      </c>
      <c r="W51" s="7">
        <v>2.9433799999999999</v>
      </c>
      <c r="X51" s="7">
        <v>2.3807000000000001E-5</v>
      </c>
      <c r="Y51" s="8">
        <f t="shared" si="35"/>
        <v>1.4717019034999999</v>
      </c>
      <c r="Z51" s="8">
        <f t="shared" si="36"/>
        <v>2.0812671235177205</v>
      </c>
      <c r="AA51" s="9">
        <v>9.6376000000000008</v>
      </c>
      <c r="AB51" s="9">
        <v>20.519500000000001</v>
      </c>
      <c r="AC51" s="10">
        <f t="shared" si="37"/>
        <v>15.07855</v>
      </c>
      <c r="AD51" s="10">
        <f t="shared" si="38"/>
        <v>7.6946652821938928</v>
      </c>
      <c r="AE51" s="9">
        <v>24.162700000000001</v>
      </c>
      <c r="AF51" s="9">
        <v>24.666</v>
      </c>
      <c r="AG51" s="10">
        <f t="shared" si="39"/>
        <v>24.414349999999999</v>
      </c>
      <c r="AH51" s="10">
        <f t="shared" si="40"/>
        <v>0.35588684297118894</v>
      </c>
      <c r="AI51" s="11">
        <f t="shared" si="41"/>
        <v>1.0200651611579825</v>
      </c>
      <c r="AJ51" s="11">
        <f t="shared" si="42"/>
        <v>0.97959539447012078</v>
      </c>
      <c r="AK51" s="11">
        <f t="shared" si="43"/>
        <v>6.1111580965000005</v>
      </c>
      <c r="AL51" s="11">
        <f t="shared" si="44"/>
        <v>5.1524428839607062</v>
      </c>
      <c r="AM51" s="11">
        <f t="shared" si="45"/>
        <v>3.2196756896474414</v>
      </c>
      <c r="AN51" s="11">
        <f t="shared" si="46"/>
        <v>16.589195095785239</v>
      </c>
      <c r="AO51" s="11">
        <f t="shared" si="47"/>
        <v>3.9703130965</v>
      </c>
      <c r="AP51" s="11">
        <f t="shared" si="48"/>
        <v>0.97525693851358675</v>
      </c>
      <c r="AQ51" s="11">
        <f t="shared" si="49"/>
        <v>2.4502587755174621</v>
      </c>
    </row>
    <row r="52" spans="1:43" x14ac:dyDescent="0.2">
      <c r="A52" s="13" t="s">
        <v>30</v>
      </c>
      <c r="B52" s="14" t="s">
        <v>170</v>
      </c>
      <c r="C52" s="3">
        <v>25.561</v>
      </c>
      <c r="D52" s="3">
        <v>25.587599999999998</v>
      </c>
      <c r="E52" s="4">
        <f t="shared" si="25"/>
        <v>25.574300000000001</v>
      </c>
      <c r="F52" s="4">
        <f t="shared" si="26"/>
        <v>1.8809040379561034E-2</v>
      </c>
      <c r="G52" s="3">
        <v>2.32586</v>
      </c>
      <c r="H52" s="3">
        <v>2.3343500000000001</v>
      </c>
      <c r="I52" s="4">
        <f t="shared" si="27"/>
        <v>2.3301050000000001</v>
      </c>
      <c r="J52" s="4">
        <f t="shared" si="28"/>
        <v>6.0033365722738652E-3</v>
      </c>
      <c r="K52" s="5">
        <v>17.200399999999998</v>
      </c>
      <c r="L52" s="5">
        <v>17.601500000000001</v>
      </c>
      <c r="M52" s="6">
        <f t="shared" si="29"/>
        <v>17.400950000000002</v>
      </c>
      <c r="N52" s="6">
        <f t="shared" si="30"/>
        <v>0.28362052993392639</v>
      </c>
      <c r="O52" s="5">
        <v>3.5409299999999999</v>
      </c>
      <c r="P52" s="5">
        <v>3.58989</v>
      </c>
      <c r="Q52" s="6">
        <f t="shared" si="31"/>
        <v>3.56541</v>
      </c>
      <c r="R52" s="6">
        <f t="shared" si="32"/>
        <v>3.4619948006893449E-2</v>
      </c>
      <c r="S52" s="7">
        <v>17.343299999999999</v>
      </c>
      <c r="T52" s="7">
        <v>13.6295</v>
      </c>
      <c r="U52" s="8">
        <f t="shared" si="33"/>
        <v>15.4864</v>
      </c>
      <c r="V52" s="8">
        <f t="shared" si="34"/>
        <v>2.6260531639705942</v>
      </c>
      <c r="W52" s="7">
        <v>0.841727</v>
      </c>
      <c r="X52" s="7">
        <v>0.85672999999999999</v>
      </c>
      <c r="Y52" s="8">
        <f t="shared" si="35"/>
        <v>0.84922849999999994</v>
      </c>
      <c r="Z52" s="8">
        <f t="shared" si="36"/>
        <v>1.0608723038141765E-2</v>
      </c>
      <c r="AA52" s="9">
        <v>40.765900000000002</v>
      </c>
      <c r="AB52" s="9">
        <v>38.313600000000001</v>
      </c>
      <c r="AC52" s="10">
        <f t="shared" si="37"/>
        <v>39.539749999999998</v>
      </c>
      <c r="AD52" s="10">
        <f t="shared" si="38"/>
        <v>1.7340379595037712</v>
      </c>
      <c r="AE52" s="9">
        <v>35.935299999999998</v>
      </c>
      <c r="AF52" s="9">
        <v>36.043300000000002</v>
      </c>
      <c r="AG52" s="10">
        <f t="shared" si="39"/>
        <v>35.9893</v>
      </c>
      <c r="AH52" s="10">
        <f t="shared" si="40"/>
        <v>7.6367532368150026E-2</v>
      </c>
      <c r="AI52" s="11">
        <f t="shared" si="41"/>
        <v>0.99636301325850873</v>
      </c>
      <c r="AJ52" s="11">
        <f t="shared" si="42"/>
        <v>0.99700360399852384</v>
      </c>
      <c r="AK52" s="11">
        <f t="shared" si="43"/>
        <v>1.4808765000000002</v>
      </c>
      <c r="AL52" s="11">
        <f t="shared" si="44"/>
        <v>2.7437903932804897</v>
      </c>
      <c r="AM52" s="11">
        <f t="shared" si="45"/>
        <v>15.445355466813727</v>
      </c>
      <c r="AN52" s="11">
        <f t="shared" si="46"/>
        <v>42.378817950645796</v>
      </c>
      <c r="AO52" s="11">
        <f t="shared" si="47"/>
        <v>2.7161815000000002</v>
      </c>
      <c r="AP52" s="11">
        <f t="shared" si="48"/>
        <v>1.4697071136920685</v>
      </c>
      <c r="AQ52" s="11">
        <f t="shared" si="49"/>
        <v>1.6514038123773118</v>
      </c>
    </row>
    <row r="53" spans="1:43" x14ac:dyDescent="0.2">
      <c r="A53" s="13" t="s">
        <v>55</v>
      </c>
      <c r="B53" s="14" t="s">
        <v>165</v>
      </c>
      <c r="C53" s="3">
        <v>3.9639899999999999</v>
      </c>
      <c r="D53" s="3">
        <v>5.0173199999999998</v>
      </c>
      <c r="E53" s="4">
        <f t="shared" si="25"/>
        <v>4.4906550000000003</v>
      </c>
      <c r="F53" s="4">
        <f t="shared" si="26"/>
        <v>0.74481678582722</v>
      </c>
      <c r="G53" s="3">
        <v>5.6543200000000002</v>
      </c>
      <c r="H53" s="3">
        <v>5.7503799999999998</v>
      </c>
      <c r="I53" s="4">
        <f t="shared" si="27"/>
        <v>5.70235</v>
      </c>
      <c r="J53" s="4">
        <f t="shared" si="28"/>
        <v>6.7924677400779468E-2</v>
      </c>
      <c r="K53" s="5">
        <v>3.9353699999999998</v>
      </c>
      <c r="L53" s="5">
        <v>3.07883</v>
      </c>
      <c r="M53" s="6">
        <f t="shared" si="29"/>
        <v>3.5070999999999999</v>
      </c>
      <c r="N53" s="6">
        <f t="shared" si="30"/>
        <v>0.60566524235752262</v>
      </c>
      <c r="O53" s="5">
        <v>10.339700000000001</v>
      </c>
      <c r="P53" s="5">
        <v>8.4521999999999995</v>
      </c>
      <c r="Q53" s="6">
        <f t="shared" si="31"/>
        <v>9.3959499999999991</v>
      </c>
      <c r="R53" s="6">
        <f t="shared" si="32"/>
        <v>1.3346640494896092</v>
      </c>
      <c r="S53" s="7">
        <v>9.1861999999999995</v>
      </c>
      <c r="T53" s="7">
        <v>6.45939</v>
      </c>
      <c r="U53" s="8">
        <f t="shared" si="33"/>
        <v>7.8227949999999993</v>
      </c>
      <c r="V53" s="8">
        <f t="shared" si="34"/>
        <v>1.9281458420072903</v>
      </c>
      <c r="W53" s="7">
        <v>1.98505</v>
      </c>
      <c r="X53" s="7">
        <v>0</v>
      </c>
      <c r="Y53" s="8">
        <f t="shared" si="35"/>
        <v>0.99252499999999999</v>
      </c>
      <c r="Z53" s="8">
        <f t="shared" si="36"/>
        <v>1.4036423159943561</v>
      </c>
      <c r="AA53" s="9">
        <v>17.430499999999999</v>
      </c>
      <c r="AB53" s="9">
        <v>5.6810499999999999</v>
      </c>
      <c r="AC53" s="10">
        <f t="shared" si="37"/>
        <v>11.555774999999999</v>
      </c>
      <c r="AD53" s="10">
        <f t="shared" si="38"/>
        <v>8.3081157702122805</v>
      </c>
      <c r="AE53" s="9">
        <v>15.082000000000001</v>
      </c>
      <c r="AF53" s="9">
        <v>13.370100000000001</v>
      </c>
      <c r="AG53" s="10">
        <f t="shared" si="39"/>
        <v>14.226050000000001</v>
      </c>
      <c r="AH53" s="10">
        <f t="shared" si="40"/>
        <v>1.2104960987132507</v>
      </c>
      <c r="AI53" s="11">
        <f t="shared" si="41"/>
        <v>0.98329501702496191</v>
      </c>
      <c r="AJ53" s="11">
        <f t="shared" si="42"/>
        <v>1.1280394312682778</v>
      </c>
      <c r="AK53" s="11">
        <f t="shared" si="43"/>
        <v>4.7098250000000004</v>
      </c>
      <c r="AL53" s="11">
        <f t="shared" si="44"/>
        <v>5.7452960882597415</v>
      </c>
      <c r="AM53" s="11">
        <f t="shared" si="45"/>
        <v>2.4947697002113167</v>
      </c>
      <c r="AN53" s="11">
        <f t="shared" si="46"/>
        <v>14.333190599733005</v>
      </c>
      <c r="AO53" s="11">
        <f t="shared" si="47"/>
        <v>8.4034249999999986</v>
      </c>
      <c r="AP53" s="11">
        <f t="shared" si="48"/>
        <v>1.2804468079039664</v>
      </c>
      <c r="AQ53" s="11">
        <f t="shared" si="49"/>
        <v>0.57404738332015615</v>
      </c>
    </row>
    <row r="54" spans="1:43" x14ac:dyDescent="0.2">
      <c r="A54" s="16" t="s">
        <v>38</v>
      </c>
      <c r="B54" s="14" t="s">
        <v>39</v>
      </c>
      <c r="C54" s="3">
        <v>1445.43</v>
      </c>
      <c r="D54" s="3">
        <v>1436.12</v>
      </c>
      <c r="E54" s="4">
        <f t="shared" si="25"/>
        <v>1440.7750000000001</v>
      </c>
      <c r="F54" s="4">
        <f t="shared" si="26"/>
        <v>6.5831641328468793</v>
      </c>
      <c r="G54" s="3">
        <v>198.749</v>
      </c>
      <c r="H54" s="3">
        <v>195.28399999999999</v>
      </c>
      <c r="I54" s="4">
        <f t="shared" si="27"/>
        <v>197.01650000000001</v>
      </c>
      <c r="J54" s="4">
        <f t="shared" si="28"/>
        <v>2.4501249968113896</v>
      </c>
      <c r="K54" s="5">
        <v>1403.83</v>
      </c>
      <c r="L54" s="5">
        <v>1400.33</v>
      </c>
      <c r="M54" s="6">
        <f t="shared" si="29"/>
        <v>1402.08</v>
      </c>
      <c r="N54" s="6">
        <f t="shared" si="30"/>
        <v>2.4748737341529163</v>
      </c>
      <c r="O54" s="5">
        <v>87.808999999999997</v>
      </c>
      <c r="P54" s="5">
        <v>87.615600000000001</v>
      </c>
      <c r="Q54" s="6">
        <f t="shared" si="31"/>
        <v>87.712299999999999</v>
      </c>
      <c r="R54" s="6">
        <f t="shared" si="32"/>
        <v>0.13675445148147611</v>
      </c>
      <c r="S54" s="7">
        <v>2872.69</v>
      </c>
      <c r="T54" s="7">
        <v>2814.27</v>
      </c>
      <c r="U54" s="8">
        <f t="shared" si="33"/>
        <v>2843.48</v>
      </c>
      <c r="V54" s="8">
        <f t="shared" si="34"/>
        <v>41.309178156918158</v>
      </c>
      <c r="W54" s="7">
        <v>72.161699999999996</v>
      </c>
      <c r="X54" s="7">
        <v>69.752499999999998</v>
      </c>
      <c r="Y54" s="8">
        <f t="shared" si="35"/>
        <v>70.957099999999997</v>
      </c>
      <c r="Z54" s="8">
        <f t="shared" si="36"/>
        <v>1.7035616572346293</v>
      </c>
      <c r="AA54" s="9">
        <v>4358.8500000000004</v>
      </c>
      <c r="AB54" s="9">
        <v>4333.53</v>
      </c>
      <c r="AC54" s="10">
        <f t="shared" si="37"/>
        <v>4346.1900000000005</v>
      </c>
      <c r="AD54" s="10">
        <f t="shared" si="38"/>
        <v>17.903943699643822</v>
      </c>
      <c r="AE54" s="9">
        <v>1871.12</v>
      </c>
      <c r="AF54" s="9">
        <v>1886.12</v>
      </c>
      <c r="AG54" s="10">
        <f t="shared" si="39"/>
        <v>1878.62</v>
      </c>
      <c r="AH54" s="10">
        <f t="shared" si="40"/>
        <v>10.606601717798213</v>
      </c>
      <c r="AI54" s="11">
        <f t="shared" si="41"/>
        <v>1.0177433891153398</v>
      </c>
      <c r="AJ54" s="11">
        <f t="shared" si="42"/>
        <v>0.99204716560982331</v>
      </c>
      <c r="AK54" s="11">
        <f t="shared" si="43"/>
        <v>126.05940000000001</v>
      </c>
      <c r="AL54" s="11">
        <f t="shared" si="44"/>
        <v>2.7765579483941707</v>
      </c>
      <c r="AM54" s="11">
        <f t="shared" si="45"/>
        <v>9.5353434864592543</v>
      </c>
      <c r="AN54" s="11">
        <f t="shared" si="46"/>
        <v>26.47543374799703</v>
      </c>
      <c r="AO54" s="11">
        <f t="shared" si="47"/>
        <v>16.755200000000002</v>
      </c>
      <c r="AP54" s="11">
        <f t="shared" si="48"/>
        <v>1.0275982825516377</v>
      </c>
      <c r="AQ54" s="11">
        <f t="shared" si="49"/>
        <v>0.50669426196069611</v>
      </c>
    </row>
    <row r="55" spans="1:43" x14ac:dyDescent="0.2">
      <c r="A55" s="13" t="s">
        <v>77</v>
      </c>
      <c r="B55" s="14" t="s">
        <v>137</v>
      </c>
      <c r="C55" s="3">
        <v>40.597999999999999</v>
      </c>
      <c r="D55" s="3">
        <v>40.450099999999999</v>
      </c>
      <c r="E55" s="4">
        <f t="shared" si="25"/>
        <v>40.524050000000003</v>
      </c>
      <c r="F55" s="4">
        <f t="shared" si="26"/>
        <v>0.10458109293749032</v>
      </c>
      <c r="G55" s="3">
        <v>15.694900000000001</v>
      </c>
      <c r="H55" s="3">
        <v>16.283899999999999</v>
      </c>
      <c r="I55" s="4">
        <f t="shared" si="27"/>
        <v>15.9894</v>
      </c>
      <c r="J55" s="4">
        <f t="shared" si="28"/>
        <v>0.41648589411887549</v>
      </c>
      <c r="K55" s="5">
        <v>44.664000000000001</v>
      </c>
      <c r="L55" s="5">
        <v>45.565399999999997</v>
      </c>
      <c r="M55" s="6">
        <f t="shared" si="29"/>
        <v>45.114699999999999</v>
      </c>
      <c r="N55" s="6">
        <f t="shared" si="30"/>
        <v>0.63738605256155068</v>
      </c>
      <c r="O55" s="5">
        <v>11.239800000000001</v>
      </c>
      <c r="P55" s="5">
        <v>13.375500000000001</v>
      </c>
      <c r="Q55" s="6">
        <f t="shared" si="31"/>
        <v>12.307650000000001</v>
      </c>
      <c r="R55" s="6">
        <f t="shared" si="32"/>
        <v>1.5101679525801095</v>
      </c>
      <c r="S55" s="7">
        <v>48.3598</v>
      </c>
      <c r="T55" s="7">
        <v>49.896700000000003</v>
      </c>
      <c r="U55" s="8">
        <f t="shared" si="33"/>
        <v>49.128250000000001</v>
      </c>
      <c r="V55" s="8">
        <f t="shared" si="34"/>
        <v>1.0867524120056069</v>
      </c>
      <c r="W55" s="7">
        <v>6.6213199999999999</v>
      </c>
      <c r="X55" s="7">
        <v>7.78871</v>
      </c>
      <c r="Y55" s="8">
        <f t="shared" si="35"/>
        <v>7.2050149999999995</v>
      </c>
      <c r="Z55" s="8">
        <f t="shared" si="36"/>
        <v>0.82546938528936376</v>
      </c>
      <c r="AA55" s="9">
        <v>65.782600000000002</v>
      </c>
      <c r="AB55" s="9">
        <v>70.463399999999993</v>
      </c>
      <c r="AC55" s="10">
        <f t="shared" si="37"/>
        <v>68.12299999999999</v>
      </c>
      <c r="AD55" s="10">
        <f t="shared" si="38"/>
        <v>3.309825421377985</v>
      </c>
      <c r="AE55" s="9">
        <v>62.054099999999998</v>
      </c>
      <c r="AF55" s="9">
        <v>66.140100000000004</v>
      </c>
      <c r="AG55" s="10">
        <f t="shared" si="39"/>
        <v>64.097099999999998</v>
      </c>
      <c r="AH55" s="10">
        <f t="shared" si="40"/>
        <v>2.8892383079282369</v>
      </c>
      <c r="AI55" s="11">
        <f t="shared" si="41"/>
        <v>0.96382930379086096</v>
      </c>
      <c r="AJ55" s="11">
        <f t="shared" si="42"/>
        <v>0.93822204683694155</v>
      </c>
      <c r="AK55" s="11">
        <f t="shared" si="43"/>
        <v>8.7843850000000003</v>
      </c>
      <c r="AL55" s="11">
        <f t="shared" si="44"/>
        <v>2.2192042625865458</v>
      </c>
      <c r="AM55" s="11">
        <f t="shared" si="45"/>
        <v>4.0087245300011256</v>
      </c>
      <c r="AN55" s="11">
        <f t="shared" si="46"/>
        <v>8.896178564513745</v>
      </c>
      <c r="AO55" s="11">
        <f t="shared" si="47"/>
        <v>5.1026350000000011</v>
      </c>
      <c r="AP55" s="11">
        <f t="shared" si="48"/>
        <v>0.89824491795357175</v>
      </c>
      <c r="AQ55" s="11">
        <f t="shared" si="49"/>
        <v>0.82486247729157869</v>
      </c>
    </row>
    <row r="56" spans="1:43" x14ac:dyDescent="0.2">
      <c r="A56" s="13" t="s">
        <v>22</v>
      </c>
      <c r="B56" s="14" t="s">
        <v>98</v>
      </c>
      <c r="C56" s="3">
        <v>486.69</v>
      </c>
      <c r="D56" s="3">
        <v>276.06200000000001</v>
      </c>
      <c r="E56" s="4">
        <f t="shared" si="25"/>
        <v>381.37599999999998</v>
      </c>
      <c r="F56" s="4">
        <f t="shared" si="26"/>
        <v>148.93648710776031</v>
      </c>
      <c r="G56" s="3">
        <v>71.613699999999994</v>
      </c>
      <c r="H56" s="3">
        <v>74.293599999999998</v>
      </c>
      <c r="I56" s="4">
        <f t="shared" si="27"/>
        <v>72.953649999999996</v>
      </c>
      <c r="J56" s="4">
        <f t="shared" si="28"/>
        <v>1.8949754629018312</v>
      </c>
      <c r="K56" s="5">
        <v>541.43799999999999</v>
      </c>
      <c r="L56" s="5">
        <v>280.42200000000003</v>
      </c>
      <c r="M56" s="6">
        <f t="shared" si="29"/>
        <v>410.93</v>
      </c>
      <c r="N56" s="6">
        <f t="shared" si="30"/>
        <v>184.56618359818793</v>
      </c>
      <c r="O56" s="5">
        <v>128.381</v>
      </c>
      <c r="P56" s="5">
        <v>111.889</v>
      </c>
      <c r="Q56" s="6">
        <f t="shared" si="31"/>
        <v>120.13499999999999</v>
      </c>
      <c r="R56" s="6">
        <f t="shared" si="32"/>
        <v>11.661605035328545</v>
      </c>
      <c r="S56" s="7">
        <v>279.78199999999998</v>
      </c>
      <c r="T56" s="7">
        <v>268.90699999999998</v>
      </c>
      <c r="U56" s="8">
        <f t="shared" si="33"/>
        <v>274.34449999999998</v>
      </c>
      <c r="V56" s="8">
        <f t="shared" si="34"/>
        <v>7.6897862454037043</v>
      </c>
      <c r="W56" s="7">
        <v>0.50286200000000003</v>
      </c>
      <c r="X56" s="7">
        <v>7.5054600000000002</v>
      </c>
      <c r="Y56" s="8">
        <f t="shared" si="35"/>
        <v>4.0041609999999999</v>
      </c>
      <c r="Z56" s="8">
        <f t="shared" si="36"/>
        <v>4.9515845317233564</v>
      </c>
      <c r="AA56" s="9">
        <v>442.18</v>
      </c>
      <c r="AB56" s="9">
        <v>322.49200000000002</v>
      </c>
      <c r="AC56" s="10">
        <f t="shared" si="37"/>
        <v>382.33600000000001</v>
      </c>
      <c r="AD56" s="10">
        <f t="shared" si="38"/>
        <v>84.632196426655511</v>
      </c>
      <c r="AE56" s="9">
        <v>582.03800000000001</v>
      </c>
      <c r="AF56" s="9">
        <v>480.35500000000002</v>
      </c>
      <c r="AG56" s="10">
        <f t="shared" si="39"/>
        <v>531.19650000000001</v>
      </c>
      <c r="AH56" s="10">
        <f t="shared" si="40"/>
        <v>71.900738831391706</v>
      </c>
      <c r="AI56" s="11">
        <f t="shared" si="41"/>
        <v>0.9639282522316861</v>
      </c>
      <c r="AJ56" s="11">
        <f t="shared" si="42"/>
        <v>1.2116830260952838</v>
      </c>
      <c r="AK56" s="11">
        <f t="shared" si="43"/>
        <v>68.949489</v>
      </c>
      <c r="AL56" s="11">
        <f t="shared" si="44"/>
        <v>18.21945970703975</v>
      </c>
      <c r="AM56" s="11">
        <f t="shared" si="45"/>
        <v>7.2812875024073511</v>
      </c>
      <c r="AN56" s="11">
        <f t="shared" si="46"/>
        <v>132.66112426548284</v>
      </c>
      <c r="AO56" s="11">
        <f t="shared" si="47"/>
        <v>116.13083899999999</v>
      </c>
      <c r="AP56" s="11">
        <f t="shared" si="48"/>
        <v>0.92808020830798421</v>
      </c>
      <c r="AQ56" s="11">
        <f t="shared" si="49"/>
        <v>1.3901353954608167</v>
      </c>
    </row>
    <row r="57" spans="1:43" x14ac:dyDescent="0.2">
      <c r="A57" s="13" t="s">
        <v>97</v>
      </c>
      <c r="B57" s="14" t="s">
        <v>98</v>
      </c>
      <c r="C57" s="3">
        <v>4040.1</v>
      </c>
      <c r="D57" s="3">
        <v>2734.05</v>
      </c>
      <c r="E57" s="4">
        <f t="shared" si="25"/>
        <v>3387.0749999999998</v>
      </c>
      <c r="F57" s="4">
        <f t="shared" si="26"/>
        <v>923.51681156869222</v>
      </c>
      <c r="G57" s="3">
        <v>1372.75</v>
      </c>
      <c r="H57" s="3">
        <v>1101.99</v>
      </c>
      <c r="I57" s="4">
        <f t="shared" si="27"/>
        <v>1237.3699999999999</v>
      </c>
      <c r="J57" s="4">
        <f t="shared" si="28"/>
        <v>191.45623207407064</v>
      </c>
      <c r="K57" s="5">
        <v>5261.65</v>
      </c>
      <c r="L57" s="5">
        <v>4704.72</v>
      </c>
      <c r="M57" s="6">
        <f t="shared" si="29"/>
        <v>4983.1849999999995</v>
      </c>
      <c r="N57" s="6">
        <f t="shared" si="30"/>
        <v>393.80897964622346</v>
      </c>
      <c r="O57" s="5">
        <v>1858.52</v>
      </c>
      <c r="P57" s="5">
        <v>1487.76</v>
      </c>
      <c r="Q57" s="6">
        <f t="shared" si="31"/>
        <v>1673.1399999999999</v>
      </c>
      <c r="R57" s="6">
        <f t="shared" si="32"/>
        <v>262.16691019272514</v>
      </c>
      <c r="S57" s="7">
        <v>4418.2700000000004</v>
      </c>
      <c r="T57" s="7">
        <v>3653.05</v>
      </c>
      <c r="U57" s="8">
        <f t="shared" si="33"/>
        <v>4035.6600000000003</v>
      </c>
      <c r="V57" s="8">
        <f t="shared" si="34"/>
        <v>541.09225109957003</v>
      </c>
      <c r="W57" s="7">
        <v>595.75599999999997</v>
      </c>
      <c r="X57" s="7">
        <v>395.35300000000001</v>
      </c>
      <c r="Y57" s="8">
        <f t="shared" si="35"/>
        <v>495.55449999999996</v>
      </c>
      <c r="Z57" s="8">
        <f t="shared" si="36"/>
        <v>141.70632027012778</v>
      </c>
      <c r="AA57" s="9">
        <v>5556.65</v>
      </c>
      <c r="AB57" s="9">
        <v>4389.24</v>
      </c>
      <c r="AC57" s="10">
        <f t="shared" si="37"/>
        <v>4972.9449999999997</v>
      </c>
      <c r="AD57" s="10">
        <f t="shared" si="38"/>
        <v>825.48352742498651</v>
      </c>
      <c r="AE57" s="9">
        <v>3773.34</v>
      </c>
      <c r="AF57" s="9">
        <v>2946.84</v>
      </c>
      <c r="AG57" s="10">
        <f t="shared" si="39"/>
        <v>3360.09</v>
      </c>
      <c r="AH57" s="10">
        <f t="shared" si="40"/>
        <v>584.42375465067835</v>
      </c>
      <c r="AI57" s="11">
        <f t="shared" si="41"/>
        <v>1.2457009591738581</v>
      </c>
      <c r="AJ57" s="11">
        <f t="shared" si="42"/>
        <v>1.2804699271083602</v>
      </c>
      <c r="AK57" s="11">
        <f t="shared" si="43"/>
        <v>741.81549999999993</v>
      </c>
      <c r="AL57" s="11">
        <f t="shared" si="44"/>
        <v>2.4969402961732765</v>
      </c>
      <c r="AM57" s="11">
        <f t="shared" si="45"/>
        <v>2.7155095080695348</v>
      </c>
      <c r="AN57" s="11">
        <f t="shared" si="46"/>
        <v>6.7804651153404931</v>
      </c>
      <c r="AO57" s="11">
        <f t="shared" si="47"/>
        <v>1177.5854999999999</v>
      </c>
      <c r="AP57" s="11">
        <f t="shared" si="48"/>
        <v>0.6797008339044206</v>
      </c>
      <c r="AQ57" s="11">
        <f t="shared" si="49"/>
        <v>0.83928651075660476</v>
      </c>
    </row>
    <row r="58" spans="1:43" x14ac:dyDescent="0.2">
      <c r="A58" s="13" t="s">
        <v>45</v>
      </c>
      <c r="B58" s="14" t="s">
        <v>46</v>
      </c>
      <c r="C58" s="3">
        <v>2450.11</v>
      </c>
      <c r="D58" s="3">
        <v>3683.05</v>
      </c>
      <c r="E58" s="4">
        <f t="shared" si="25"/>
        <v>3066.58</v>
      </c>
      <c r="F58" s="4">
        <f t="shared" si="26"/>
        <v>871.82023479614418</v>
      </c>
      <c r="G58" s="3">
        <v>702.88599999999997</v>
      </c>
      <c r="H58" s="3">
        <v>568.05499999999995</v>
      </c>
      <c r="I58" s="4">
        <f t="shared" si="27"/>
        <v>635.4704999999999</v>
      </c>
      <c r="J58" s="4">
        <f t="shared" si="28"/>
        <v>95.339914414164326</v>
      </c>
      <c r="K58" s="5">
        <v>2713.44</v>
      </c>
      <c r="L58" s="5">
        <v>1439.59</v>
      </c>
      <c r="M58" s="6">
        <f t="shared" si="29"/>
        <v>2076.5149999999999</v>
      </c>
      <c r="N58" s="6">
        <f t="shared" si="30"/>
        <v>900.747973214485</v>
      </c>
      <c r="O58" s="5">
        <v>880.39400000000001</v>
      </c>
      <c r="P58" s="5">
        <v>770.82100000000003</v>
      </c>
      <c r="Q58" s="6">
        <f t="shared" si="31"/>
        <v>825.60750000000007</v>
      </c>
      <c r="R58" s="6">
        <f t="shared" si="32"/>
        <v>77.479811334953553</v>
      </c>
      <c r="S58" s="7">
        <v>2378.63</v>
      </c>
      <c r="T58" s="7">
        <v>1331.36</v>
      </c>
      <c r="U58" s="8">
        <f t="shared" si="33"/>
        <v>1854.9949999999999</v>
      </c>
      <c r="V58" s="8">
        <f t="shared" si="34"/>
        <v>740.53171873323618</v>
      </c>
      <c r="W58" s="7">
        <v>188.423</v>
      </c>
      <c r="X58" s="7">
        <v>322.91399999999999</v>
      </c>
      <c r="Y58" s="8">
        <f t="shared" si="35"/>
        <v>255.66849999999999</v>
      </c>
      <c r="Z58" s="8">
        <f t="shared" si="36"/>
        <v>95.099498108559899</v>
      </c>
      <c r="AA58" s="9">
        <v>3850.31</v>
      </c>
      <c r="AB58" s="9">
        <v>2822.62</v>
      </c>
      <c r="AC58" s="10">
        <f t="shared" si="37"/>
        <v>3336.4650000000001</v>
      </c>
      <c r="AD58" s="10">
        <f t="shared" si="38"/>
        <v>726.68656795760148</v>
      </c>
      <c r="AE58" s="9">
        <v>4012.51</v>
      </c>
      <c r="AF58" s="9">
        <v>4584</v>
      </c>
      <c r="AG58" s="10">
        <f t="shared" si="39"/>
        <v>4298.2550000000001</v>
      </c>
      <c r="AH58" s="10">
        <f t="shared" si="40"/>
        <v>404.1044543802999</v>
      </c>
      <c r="AI58" s="11">
        <f t="shared" si="41"/>
        <v>1.2373555377560272</v>
      </c>
      <c r="AJ58" s="11">
        <f t="shared" si="42"/>
        <v>0.87532940663176273</v>
      </c>
      <c r="AK58" s="11">
        <f t="shared" si="43"/>
        <v>379.80199999999991</v>
      </c>
      <c r="AL58" s="11">
        <f t="shared" si="44"/>
        <v>2.4855252015793887</v>
      </c>
      <c r="AM58" s="11">
        <f t="shared" si="45"/>
        <v>6.7638938392891577</v>
      </c>
      <c r="AN58" s="11">
        <f t="shared" si="46"/>
        <v>16.811828598360769</v>
      </c>
      <c r="AO58" s="11">
        <f t="shared" si="47"/>
        <v>569.93900000000008</v>
      </c>
      <c r="AP58" s="11">
        <f t="shared" si="48"/>
        <v>1.4767916436914734</v>
      </c>
      <c r="AQ58" s="11">
        <f t="shared" si="49"/>
        <v>1.6531473130655339</v>
      </c>
    </row>
    <row r="59" spans="1:43" x14ac:dyDescent="0.2">
      <c r="A59" s="13" t="s">
        <v>27</v>
      </c>
      <c r="B59" s="14" t="s">
        <v>28</v>
      </c>
      <c r="C59" s="3">
        <v>53.223199999999999</v>
      </c>
      <c r="D59" s="3">
        <v>53.764000000000003</v>
      </c>
      <c r="E59" s="4">
        <f t="shared" si="25"/>
        <v>53.493600000000001</v>
      </c>
      <c r="F59" s="4">
        <f t="shared" si="26"/>
        <v>0.38240334726568803</v>
      </c>
      <c r="G59" s="3">
        <v>12.546900000000001</v>
      </c>
      <c r="H59" s="3">
        <v>12.226100000000001</v>
      </c>
      <c r="I59" s="4">
        <f t="shared" si="27"/>
        <v>12.386500000000002</v>
      </c>
      <c r="J59" s="4">
        <f t="shared" si="28"/>
        <v>0.22683985540464457</v>
      </c>
      <c r="K59" s="5">
        <v>58.234200000000001</v>
      </c>
      <c r="L59" s="5">
        <v>57.599200000000003</v>
      </c>
      <c r="M59" s="6">
        <f t="shared" si="29"/>
        <v>57.916700000000006</v>
      </c>
      <c r="N59" s="6">
        <f t="shared" si="30"/>
        <v>0.44901280605345628</v>
      </c>
      <c r="O59" s="5">
        <v>3.95459</v>
      </c>
      <c r="P59" s="5">
        <v>3.9323299999999999</v>
      </c>
      <c r="Q59" s="6">
        <f t="shared" si="31"/>
        <v>3.94346</v>
      </c>
      <c r="R59" s="6">
        <f t="shared" si="32"/>
        <v>1.5740196949212668E-2</v>
      </c>
      <c r="S59" s="7">
        <v>59.6404</v>
      </c>
      <c r="T59" s="7">
        <v>58.448700000000002</v>
      </c>
      <c r="U59" s="8">
        <f t="shared" si="33"/>
        <v>59.044550000000001</v>
      </c>
      <c r="V59" s="8">
        <f t="shared" si="34"/>
        <v>0.84265915114000678</v>
      </c>
      <c r="W59" s="7">
        <v>0.53643200000000002</v>
      </c>
      <c r="X59" s="7">
        <v>0.45397399999999999</v>
      </c>
      <c r="Y59" s="8">
        <f t="shared" si="35"/>
        <v>0.495203</v>
      </c>
      <c r="Z59" s="8">
        <f t="shared" si="36"/>
        <v>5.830661096308036E-2</v>
      </c>
      <c r="AA59" s="9">
        <v>27.002400000000002</v>
      </c>
      <c r="AB59" s="9">
        <v>26.350100000000001</v>
      </c>
      <c r="AC59" s="10">
        <f t="shared" si="37"/>
        <v>26.676250000000003</v>
      </c>
      <c r="AD59" s="10">
        <f t="shared" si="38"/>
        <v>0.46124575336798518</v>
      </c>
      <c r="AE59" s="9">
        <v>24.842600000000001</v>
      </c>
      <c r="AF59" s="9">
        <v>25.168600000000001</v>
      </c>
      <c r="AG59" s="10">
        <f t="shared" si="39"/>
        <v>25.005600000000001</v>
      </c>
      <c r="AH59" s="10">
        <f t="shared" si="40"/>
        <v>0.23051681066681484</v>
      </c>
      <c r="AI59" s="11">
        <f t="shared" si="41"/>
        <v>1.0262389478247356</v>
      </c>
      <c r="AJ59" s="11">
        <f t="shared" si="42"/>
        <v>0.98704735265370336</v>
      </c>
      <c r="AK59" s="11">
        <f t="shared" si="43"/>
        <v>11.891297000000002</v>
      </c>
      <c r="AL59" s="11">
        <f t="shared" si="44"/>
        <v>25.012974477133621</v>
      </c>
      <c r="AM59" s="11">
        <f t="shared" si="45"/>
        <v>2.0187785088604526</v>
      </c>
      <c r="AN59" s="11">
        <f t="shared" si="46"/>
        <v>50.49565531711238</v>
      </c>
      <c r="AO59" s="11">
        <f t="shared" si="47"/>
        <v>3.4482569999999999</v>
      </c>
      <c r="AP59" s="11">
        <f t="shared" si="48"/>
        <v>0.92362997201152686</v>
      </c>
      <c r="AQ59" s="11">
        <f t="shared" si="49"/>
        <v>0.90598708940960682</v>
      </c>
    </row>
    <row r="60" spans="1:43" x14ac:dyDescent="0.2">
      <c r="A60" s="13" t="s">
        <v>109</v>
      </c>
      <c r="B60" s="14" t="s">
        <v>156</v>
      </c>
      <c r="C60" s="3">
        <v>2.3160699999999999</v>
      </c>
      <c r="D60" s="3">
        <v>4.0152099999999997</v>
      </c>
      <c r="E60" s="4">
        <f t="shared" si="25"/>
        <v>3.1656399999999998</v>
      </c>
      <c r="F60" s="4">
        <f t="shared" si="26"/>
        <v>1.2014734161853098</v>
      </c>
      <c r="G60" s="3">
        <v>5.3485899999999997</v>
      </c>
      <c r="H60" s="3">
        <v>4.8889399999999998</v>
      </c>
      <c r="I60" s="4">
        <f t="shared" si="27"/>
        <v>5.1187649999999998</v>
      </c>
      <c r="J60" s="4">
        <f t="shared" si="28"/>
        <v>0.32502163197239647</v>
      </c>
      <c r="K60" s="5">
        <v>0</v>
      </c>
      <c r="L60" s="5">
        <v>5.4984200000000003</v>
      </c>
      <c r="M60" s="6">
        <f t="shared" si="29"/>
        <v>2.7492100000000002</v>
      </c>
      <c r="N60" s="6">
        <f t="shared" si="30"/>
        <v>3.8879700678117368</v>
      </c>
      <c r="O60" s="5">
        <v>17.52</v>
      </c>
      <c r="P60" s="5">
        <v>18.307200000000002</v>
      </c>
      <c r="Q60" s="6">
        <f t="shared" si="31"/>
        <v>17.913600000000002</v>
      </c>
      <c r="R60" s="6">
        <f t="shared" si="32"/>
        <v>0.55663445815005175</v>
      </c>
      <c r="S60" s="7">
        <v>2.0702099999999999</v>
      </c>
      <c r="T60" s="7">
        <v>5.3620900000000002</v>
      </c>
      <c r="U60" s="8">
        <f t="shared" si="33"/>
        <v>3.7161499999999998</v>
      </c>
      <c r="V60" s="8">
        <f t="shared" si="34"/>
        <v>2.3277106708523725</v>
      </c>
      <c r="W60" s="7">
        <v>0.60794499999999996</v>
      </c>
      <c r="X60" s="7">
        <v>3.6383000000000001</v>
      </c>
      <c r="Y60" s="8">
        <f t="shared" si="35"/>
        <v>2.1231225</v>
      </c>
      <c r="Z60" s="8">
        <f t="shared" si="36"/>
        <v>2.1427845699025605</v>
      </c>
      <c r="AA60" s="9">
        <v>5.8638000000000003</v>
      </c>
      <c r="AB60" s="9">
        <v>5.92666</v>
      </c>
      <c r="AC60" s="10">
        <f t="shared" si="37"/>
        <v>5.8952299999999997</v>
      </c>
      <c r="AD60" s="10">
        <f t="shared" si="38"/>
        <v>4.4448732265386162E-2</v>
      </c>
      <c r="AE60" s="9">
        <v>10.5403</v>
      </c>
      <c r="AF60" s="9">
        <v>15.7281</v>
      </c>
      <c r="AG60" s="10">
        <f t="shared" si="39"/>
        <v>13.1342</v>
      </c>
      <c r="AH60" s="10">
        <f t="shared" si="40"/>
        <v>3.6683285594395714</v>
      </c>
      <c r="AI60" s="11">
        <f t="shared" si="41"/>
        <v>1.0940183352628585</v>
      </c>
      <c r="AJ60" s="11">
        <f t="shared" si="42"/>
        <v>0.67015723450384979</v>
      </c>
      <c r="AK60" s="11">
        <f t="shared" si="43"/>
        <v>2.9956424999999998</v>
      </c>
      <c r="AL60" s="11">
        <f t="shared" si="44"/>
        <v>2.4109607429623114</v>
      </c>
      <c r="AM60" s="11">
        <f t="shared" si="45"/>
        <v>2.5658923588013907</v>
      </c>
      <c r="AN60" s="11">
        <f t="shared" si="46"/>
        <v>6.1862657477371181</v>
      </c>
      <c r="AO60" s="11">
        <f t="shared" si="47"/>
        <v>15.790477500000001</v>
      </c>
      <c r="AP60" s="11">
        <f t="shared" si="48"/>
        <v>1.1514726048573953</v>
      </c>
      <c r="AQ60" s="11">
        <f t="shared" si="49"/>
        <v>0.85186012405311951</v>
      </c>
    </row>
    <row r="61" spans="1:43" x14ac:dyDescent="0.2">
      <c r="A61" s="13" t="s">
        <v>129</v>
      </c>
      <c r="B61" s="14" t="s">
        <v>164</v>
      </c>
      <c r="C61" s="3">
        <v>7.16608</v>
      </c>
      <c r="D61" s="3">
        <v>4.6638999999999999</v>
      </c>
      <c r="E61" s="4">
        <f t="shared" ref="E61:E92" si="50">AVERAGE(C61:D61)</f>
        <v>5.9149899999999995</v>
      </c>
      <c r="F61" s="4">
        <f t="shared" ref="F61:F92" si="51">STDEV(C61:D61)</f>
        <v>1.7693084457493589</v>
      </c>
      <c r="G61" s="3">
        <v>6.0171900000000003</v>
      </c>
      <c r="H61" s="3">
        <v>3.7664900000000001</v>
      </c>
      <c r="I61" s="4">
        <f t="shared" ref="I61:I92" si="52">AVERAGE(G61:H61)</f>
        <v>4.8918400000000002</v>
      </c>
      <c r="J61" s="4">
        <f t="shared" ref="J61:J92" si="53">STDEV(G61:H61)</f>
        <v>1.5914852324165618</v>
      </c>
      <c r="K61" s="5">
        <v>6.6247800000000003</v>
      </c>
      <c r="L61" s="5">
        <v>5.56386</v>
      </c>
      <c r="M61" s="6">
        <f t="shared" ref="M61:M92" si="54">AVERAGE(K61:L61)</f>
        <v>6.0943199999999997</v>
      </c>
      <c r="N61" s="6">
        <f t="shared" ref="N61:N92" si="55">STDEV(K61:L61)</f>
        <v>0.75018372629643215</v>
      </c>
      <c r="O61" s="5">
        <v>7.0940200000000004</v>
      </c>
      <c r="P61" s="5">
        <v>6.8950699999999996</v>
      </c>
      <c r="Q61" s="6">
        <f t="shared" ref="Q61:Q92" si="56">AVERAGE(O61:P61)</f>
        <v>6.9945450000000005</v>
      </c>
      <c r="R61" s="6">
        <f t="shared" ref="R61:R92" si="57">STDEV(O61:P61)</f>
        <v>0.14067889411706425</v>
      </c>
      <c r="S61" s="7">
        <v>5.5609599999999997</v>
      </c>
      <c r="T61" s="7">
        <v>3.1768700000000001</v>
      </c>
      <c r="U61" s="8">
        <f t="shared" ref="U61:U92" si="58">AVERAGE(S61:T61)</f>
        <v>4.3689149999999994</v>
      </c>
      <c r="V61" s="8">
        <f t="shared" ref="V61:V92" si="59">STDEV(S61:T61)</f>
        <v>1.6858062059590384</v>
      </c>
      <c r="W61" s="7">
        <v>3.7917100000000001</v>
      </c>
      <c r="X61" s="7">
        <v>0.99448099999999995</v>
      </c>
      <c r="Y61" s="8">
        <f t="shared" ref="Y61:Y92" si="60">AVERAGE(W61:X61)</f>
        <v>2.3930955000000003</v>
      </c>
      <c r="Z61" s="8">
        <f t="shared" ref="Z61:Z92" si="61">STDEV(W61:X61)</f>
        <v>1.9779395944316644</v>
      </c>
      <c r="AA61" s="9">
        <v>3.75759</v>
      </c>
      <c r="AB61" s="9">
        <v>3.66526</v>
      </c>
      <c r="AC61" s="10">
        <f t="shared" ref="AC61:AC92" si="62">AVERAGE(AA61:AB61)</f>
        <v>3.7114250000000002</v>
      </c>
      <c r="AD61" s="10">
        <f t="shared" ref="AD61:AD92" si="63">STDEV(AA61:AB61)</f>
        <v>6.5287169106953952E-2</v>
      </c>
      <c r="AE61" s="9">
        <v>10.3558</v>
      </c>
      <c r="AF61" s="9">
        <v>10.0901</v>
      </c>
      <c r="AG61" s="10">
        <f t="shared" ref="AG61:AG92" si="64">AVERAGE(AE61:AF61)</f>
        <v>10.222950000000001</v>
      </c>
      <c r="AH61" s="10">
        <f t="shared" ref="AH61:AH92" si="65">STDEV(AE61:AF61)</f>
        <v>0.18787827176126617</v>
      </c>
      <c r="AI61" s="11">
        <f t="shared" ref="AI61:AI92" si="66">G61/H61</f>
        <v>1.5975590005548932</v>
      </c>
      <c r="AJ61" s="11">
        <f t="shared" ref="AJ61:AJ92" si="67">AE61/AF61</f>
        <v>1.0263327419946284</v>
      </c>
      <c r="AK61" s="11">
        <f t="shared" ref="AK61:AK92" si="68">I61-Y61</f>
        <v>2.4987444999999999</v>
      </c>
      <c r="AL61" s="11">
        <f t="shared" ref="AL61:AL92" si="69">I61/Y61</f>
        <v>2.0441474232850299</v>
      </c>
      <c r="AM61" s="11">
        <f t="shared" ref="AM61:AM92" si="70">AG61/I61</f>
        <v>2.0897964773990974</v>
      </c>
      <c r="AN61" s="11">
        <f t="shared" ref="AN61:AN92" si="71">AG61/Y61</f>
        <v>4.2718520844654968</v>
      </c>
      <c r="AO61" s="11">
        <f t="shared" ref="AO61:AO92" si="72">Q61-Y61</f>
        <v>4.6014495000000002</v>
      </c>
      <c r="AP61" s="11">
        <f t="shared" ref="AP61:AP92" si="73">E61/M61</f>
        <v>0.97057423961984268</v>
      </c>
      <c r="AQ61" s="11">
        <f t="shared" ref="AQ61:AQ92" si="74">E61/U61</f>
        <v>1.3538807690238881</v>
      </c>
    </row>
    <row r="62" spans="1:43" x14ac:dyDescent="0.2">
      <c r="A62" s="13" t="s">
        <v>90</v>
      </c>
      <c r="B62" s="15" t="s">
        <v>145</v>
      </c>
      <c r="C62" s="3">
        <v>64.808999999999997</v>
      </c>
      <c r="D62" s="3">
        <v>35.087800000000001</v>
      </c>
      <c r="E62" s="4">
        <f t="shared" si="50"/>
        <v>49.948399999999999</v>
      </c>
      <c r="F62" s="4">
        <f t="shared" si="51"/>
        <v>21.016062065001599</v>
      </c>
      <c r="G62" s="3">
        <v>31.7119</v>
      </c>
      <c r="H62" s="3">
        <v>21.625800000000002</v>
      </c>
      <c r="I62" s="4">
        <f t="shared" si="52"/>
        <v>26.668849999999999</v>
      </c>
      <c r="J62" s="4">
        <f t="shared" si="53"/>
        <v>7.1319497057256553</v>
      </c>
      <c r="K62" s="5">
        <v>57.121299999999998</v>
      </c>
      <c r="L62" s="5">
        <v>16.726700000000001</v>
      </c>
      <c r="M62" s="6">
        <f t="shared" si="54"/>
        <v>36.923999999999999</v>
      </c>
      <c r="N62" s="6">
        <f t="shared" si="55"/>
        <v>28.563295583318112</v>
      </c>
      <c r="O62" s="5">
        <v>26.794599999999999</v>
      </c>
      <c r="P62" s="5">
        <v>25.653700000000001</v>
      </c>
      <c r="Q62" s="6">
        <f t="shared" si="56"/>
        <v>26.224150000000002</v>
      </c>
      <c r="R62" s="6">
        <f t="shared" si="57"/>
        <v>0.80673812665573108</v>
      </c>
      <c r="S62" s="7">
        <v>115.42400000000001</v>
      </c>
      <c r="T62" s="7">
        <v>52.552700000000002</v>
      </c>
      <c r="U62" s="8">
        <f t="shared" si="58"/>
        <v>83.988349999999997</v>
      </c>
      <c r="V62" s="8">
        <f t="shared" si="59"/>
        <v>44.456722572013824</v>
      </c>
      <c r="W62" s="7">
        <v>11.498200000000001</v>
      </c>
      <c r="X62" s="7">
        <v>6.7519900000000002</v>
      </c>
      <c r="Y62" s="8">
        <f t="shared" si="60"/>
        <v>9.125095</v>
      </c>
      <c r="Z62" s="8">
        <f t="shared" si="61"/>
        <v>3.3560772759354021</v>
      </c>
      <c r="AA62" s="9">
        <v>116.21599999999999</v>
      </c>
      <c r="AB62" s="9">
        <v>87.174000000000007</v>
      </c>
      <c r="AC62" s="10">
        <f t="shared" si="62"/>
        <v>101.69499999999999</v>
      </c>
      <c r="AD62" s="10">
        <f t="shared" si="63"/>
        <v>20.53579513921974</v>
      </c>
      <c r="AE62" s="9">
        <v>87.277000000000001</v>
      </c>
      <c r="AF62" s="9">
        <v>52.8446</v>
      </c>
      <c r="AG62" s="10">
        <f t="shared" si="64"/>
        <v>70.0608</v>
      </c>
      <c r="AH62" s="10">
        <f t="shared" si="65"/>
        <v>24.347383532527662</v>
      </c>
      <c r="AI62" s="11">
        <f t="shared" si="66"/>
        <v>1.466391994747015</v>
      </c>
      <c r="AJ62" s="11">
        <f t="shared" si="67"/>
        <v>1.6515784015774555</v>
      </c>
      <c r="AK62" s="11">
        <f t="shared" si="68"/>
        <v>17.543754999999997</v>
      </c>
      <c r="AL62" s="11">
        <f t="shared" si="69"/>
        <v>2.9225832717358009</v>
      </c>
      <c r="AM62" s="11">
        <f t="shared" si="70"/>
        <v>2.6270649090605707</v>
      </c>
      <c r="AN62" s="11">
        <f t="shared" si="71"/>
        <v>7.6778159569845572</v>
      </c>
      <c r="AO62" s="11">
        <f t="shared" si="72"/>
        <v>17.099055</v>
      </c>
      <c r="AP62" s="11">
        <f t="shared" si="73"/>
        <v>1.3527353482829596</v>
      </c>
      <c r="AQ62" s="11">
        <f t="shared" si="74"/>
        <v>0.59470628962231076</v>
      </c>
    </row>
    <row r="63" spans="1:43" x14ac:dyDescent="0.2">
      <c r="A63" s="13" t="s">
        <v>112</v>
      </c>
      <c r="B63" s="15" t="s">
        <v>152</v>
      </c>
      <c r="C63" s="3">
        <v>1063.1400000000001</v>
      </c>
      <c r="D63" s="3">
        <v>1056.6600000000001</v>
      </c>
      <c r="E63" s="4">
        <f t="shared" si="50"/>
        <v>1059.9000000000001</v>
      </c>
      <c r="F63" s="4">
        <f t="shared" si="51"/>
        <v>4.5820519420888406</v>
      </c>
      <c r="G63" s="3">
        <v>769.16800000000001</v>
      </c>
      <c r="H63" s="3">
        <v>763.56700000000001</v>
      </c>
      <c r="I63" s="4">
        <f t="shared" si="52"/>
        <v>766.36750000000006</v>
      </c>
      <c r="J63" s="4">
        <f t="shared" si="53"/>
        <v>3.9605050814258522</v>
      </c>
      <c r="K63" s="5">
        <v>1272.78</v>
      </c>
      <c r="L63" s="5">
        <v>1272.47</v>
      </c>
      <c r="M63" s="6">
        <f t="shared" si="54"/>
        <v>1272.625</v>
      </c>
      <c r="N63" s="6">
        <f t="shared" si="55"/>
        <v>0.21920310216779115</v>
      </c>
      <c r="O63" s="5">
        <v>755.03599999999994</v>
      </c>
      <c r="P63" s="5">
        <v>753.27099999999996</v>
      </c>
      <c r="Q63" s="6">
        <f t="shared" si="56"/>
        <v>754.15349999999989</v>
      </c>
      <c r="R63" s="6">
        <f t="shared" si="57"/>
        <v>1.2480434687942468</v>
      </c>
      <c r="S63" s="7">
        <v>886.32</v>
      </c>
      <c r="T63" s="7">
        <v>854.98</v>
      </c>
      <c r="U63" s="8">
        <f t="shared" si="58"/>
        <v>870.65000000000009</v>
      </c>
      <c r="V63" s="8">
        <f t="shared" si="59"/>
        <v>22.160726522386422</v>
      </c>
      <c r="W63" s="7">
        <v>383.96800000000002</v>
      </c>
      <c r="X63" s="7">
        <v>377.58199999999999</v>
      </c>
      <c r="Y63" s="8">
        <f t="shared" si="60"/>
        <v>380.77499999999998</v>
      </c>
      <c r="Z63" s="8">
        <f t="shared" si="61"/>
        <v>4.5155839046573094</v>
      </c>
      <c r="AA63" s="9">
        <v>1402.69</v>
      </c>
      <c r="AB63" s="9">
        <v>1402.97</v>
      </c>
      <c r="AC63" s="10">
        <f t="shared" si="62"/>
        <v>1402.83</v>
      </c>
      <c r="AD63" s="10">
        <f t="shared" si="63"/>
        <v>0.19798989873221401</v>
      </c>
      <c r="AE63" s="9">
        <v>2249.42</v>
      </c>
      <c r="AF63" s="9">
        <v>2288.1799999999998</v>
      </c>
      <c r="AG63" s="10">
        <f t="shared" si="64"/>
        <v>2268.8000000000002</v>
      </c>
      <c r="AH63" s="10">
        <f t="shared" si="65"/>
        <v>27.407458838790415</v>
      </c>
      <c r="AI63" s="11">
        <f t="shared" si="66"/>
        <v>1.0073353091477237</v>
      </c>
      <c r="AJ63" s="11">
        <f t="shared" si="67"/>
        <v>0.98306077319092044</v>
      </c>
      <c r="AK63" s="11">
        <f t="shared" si="68"/>
        <v>385.59250000000009</v>
      </c>
      <c r="AL63" s="11">
        <f t="shared" si="69"/>
        <v>2.0126518285076491</v>
      </c>
      <c r="AM63" s="11">
        <f t="shared" si="70"/>
        <v>2.9604595706368029</v>
      </c>
      <c r="AN63" s="11">
        <f t="shared" si="71"/>
        <v>5.9583743680651313</v>
      </c>
      <c r="AO63" s="11">
        <f t="shared" si="72"/>
        <v>373.37849999999992</v>
      </c>
      <c r="AP63" s="11">
        <f t="shared" si="73"/>
        <v>0.83284549651311268</v>
      </c>
      <c r="AQ63" s="11">
        <f t="shared" si="74"/>
        <v>1.2173663354964681</v>
      </c>
    </row>
    <row r="64" spans="1:43" x14ac:dyDescent="0.2">
      <c r="A64" s="13" t="s">
        <v>99</v>
      </c>
      <c r="B64" s="14" t="s">
        <v>100</v>
      </c>
      <c r="C64" s="3">
        <v>296.50200000000001</v>
      </c>
      <c r="D64" s="3">
        <v>362.84199999999998</v>
      </c>
      <c r="E64" s="4">
        <f t="shared" si="50"/>
        <v>329.67200000000003</v>
      </c>
      <c r="F64" s="4">
        <f t="shared" si="51"/>
        <v>46.909463863915377</v>
      </c>
      <c r="G64" s="3">
        <v>70.836200000000005</v>
      </c>
      <c r="H64" s="3">
        <v>84.418000000000006</v>
      </c>
      <c r="I64" s="4">
        <f t="shared" si="52"/>
        <v>77.627100000000013</v>
      </c>
      <c r="J64" s="4">
        <f t="shared" si="53"/>
        <v>9.6037828807194519</v>
      </c>
      <c r="K64" s="5">
        <v>295.72199999999998</v>
      </c>
      <c r="L64" s="5">
        <v>334.58699999999999</v>
      </c>
      <c r="M64" s="6">
        <f t="shared" si="54"/>
        <v>315.15449999999998</v>
      </c>
      <c r="N64" s="6">
        <f t="shared" si="55"/>
        <v>27.481705050815176</v>
      </c>
      <c r="O64" s="5">
        <v>30.454799999999999</v>
      </c>
      <c r="P64" s="5">
        <v>35.662300000000002</v>
      </c>
      <c r="Q64" s="6">
        <f t="shared" si="56"/>
        <v>33.058549999999997</v>
      </c>
      <c r="R64" s="6">
        <f t="shared" si="57"/>
        <v>3.6822585630289484</v>
      </c>
      <c r="S64" s="7">
        <v>406.56200000000001</v>
      </c>
      <c r="T64" s="7">
        <v>465.238</v>
      </c>
      <c r="U64" s="8">
        <f t="shared" si="58"/>
        <v>435.9</v>
      </c>
      <c r="V64" s="8">
        <f t="shared" si="59"/>
        <v>41.490197492901856</v>
      </c>
      <c r="W64" s="7">
        <v>26.355399999999999</v>
      </c>
      <c r="X64" s="7">
        <v>31.049800000000001</v>
      </c>
      <c r="Y64" s="8">
        <f t="shared" si="60"/>
        <v>28.7026</v>
      </c>
      <c r="Z64" s="8">
        <f t="shared" si="61"/>
        <v>3.3194420736021297</v>
      </c>
      <c r="AA64" s="9">
        <v>260.267</v>
      </c>
      <c r="AB64" s="9">
        <v>309.75299999999999</v>
      </c>
      <c r="AC64" s="10">
        <f t="shared" si="62"/>
        <v>285.01</v>
      </c>
      <c r="AD64" s="10">
        <f t="shared" si="63"/>
        <v>34.991886173797482</v>
      </c>
      <c r="AE64" s="9">
        <v>174.4</v>
      </c>
      <c r="AF64" s="9">
        <v>213.74199999999999</v>
      </c>
      <c r="AG64" s="10">
        <f t="shared" si="64"/>
        <v>194.071</v>
      </c>
      <c r="AH64" s="10">
        <f t="shared" si="65"/>
        <v>27.818994985441091</v>
      </c>
      <c r="AI64" s="11">
        <f t="shared" si="66"/>
        <v>0.83911251154966948</v>
      </c>
      <c r="AJ64" s="11">
        <f t="shared" si="67"/>
        <v>0.81593697074042548</v>
      </c>
      <c r="AK64" s="11">
        <f t="shared" si="68"/>
        <v>48.924500000000009</v>
      </c>
      <c r="AL64" s="11">
        <f t="shared" si="69"/>
        <v>2.7045319936173033</v>
      </c>
      <c r="AM64" s="11">
        <f t="shared" si="70"/>
        <v>2.5000418668222819</v>
      </c>
      <c r="AN64" s="11">
        <f t="shared" si="71"/>
        <v>6.7614432142035907</v>
      </c>
      <c r="AO64" s="11">
        <f t="shared" si="72"/>
        <v>4.3559499999999964</v>
      </c>
      <c r="AP64" s="11">
        <f t="shared" si="73"/>
        <v>1.0460647079448335</v>
      </c>
      <c r="AQ64" s="11">
        <f t="shared" si="74"/>
        <v>0.75630190410644649</v>
      </c>
    </row>
    <row r="65" spans="1:43" x14ac:dyDescent="0.2">
      <c r="A65" s="13" t="s">
        <v>116</v>
      </c>
      <c r="B65" s="14" t="s">
        <v>100</v>
      </c>
      <c r="C65" s="3">
        <v>709.11400000000003</v>
      </c>
      <c r="D65" s="3">
        <v>729.16899999999998</v>
      </c>
      <c r="E65" s="4">
        <f t="shared" si="50"/>
        <v>719.14149999999995</v>
      </c>
      <c r="F65" s="4">
        <f t="shared" si="51"/>
        <v>14.181026496696175</v>
      </c>
      <c r="G65" s="3">
        <v>152.637</v>
      </c>
      <c r="H65" s="3">
        <v>156.39099999999999</v>
      </c>
      <c r="I65" s="4">
        <f t="shared" si="52"/>
        <v>154.51400000000001</v>
      </c>
      <c r="J65" s="4">
        <f t="shared" si="53"/>
        <v>2.6544788565742929</v>
      </c>
      <c r="K65" s="5">
        <v>484.89699999999999</v>
      </c>
      <c r="L65" s="5">
        <v>498.65199999999999</v>
      </c>
      <c r="M65" s="6">
        <f t="shared" si="54"/>
        <v>491.77449999999999</v>
      </c>
      <c r="N65" s="6">
        <f t="shared" si="55"/>
        <v>9.7262537752209575</v>
      </c>
      <c r="O65" s="5">
        <v>82.608000000000004</v>
      </c>
      <c r="P65" s="5">
        <v>85.492199999999997</v>
      </c>
      <c r="Q65" s="6">
        <f t="shared" si="56"/>
        <v>84.0501</v>
      </c>
      <c r="R65" s="6">
        <f t="shared" si="57"/>
        <v>2.0394373782982353</v>
      </c>
      <c r="S65" s="7">
        <v>700.41800000000001</v>
      </c>
      <c r="T65" s="7">
        <v>709.57600000000002</v>
      </c>
      <c r="U65" s="8">
        <f t="shared" si="58"/>
        <v>704.99700000000007</v>
      </c>
      <c r="V65" s="8">
        <f t="shared" si="59"/>
        <v>6.4756839021064136</v>
      </c>
      <c r="W65" s="7">
        <v>66.670199999999994</v>
      </c>
      <c r="X65" s="7">
        <v>68.802300000000002</v>
      </c>
      <c r="Y65" s="8">
        <f t="shared" si="60"/>
        <v>67.736249999999998</v>
      </c>
      <c r="Z65" s="8">
        <f t="shared" si="61"/>
        <v>1.5076223681678438</v>
      </c>
      <c r="AA65" s="9">
        <v>422.57600000000002</v>
      </c>
      <c r="AB65" s="9">
        <v>433.88099999999997</v>
      </c>
      <c r="AC65" s="10">
        <f t="shared" si="62"/>
        <v>428.2285</v>
      </c>
      <c r="AD65" s="10">
        <f t="shared" si="63"/>
        <v>7.9938421613138848</v>
      </c>
      <c r="AE65" s="9">
        <v>363.69099999999997</v>
      </c>
      <c r="AF65" s="9">
        <v>386.11500000000001</v>
      </c>
      <c r="AG65" s="10">
        <f t="shared" si="64"/>
        <v>374.90300000000002</v>
      </c>
      <c r="AH65" s="10">
        <f t="shared" si="65"/>
        <v>15.856162461327166</v>
      </c>
      <c r="AI65" s="11">
        <f t="shared" si="66"/>
        <v>0.97599606115441428</v>
      </c>
      <c r="AJ65" s="11">
        <f t="shared" si="67"/>
        <v>0.94192403817515502</v>
      </c>
      <c r="AK65" s="11">
        <f t="shared" si="68"/>
        <v>86.777750000000012</v>
      </c>
      <c r="AL65" s="11">
        <f t="shared" si="69"/>
        <v>2.2811124028861949</v>
      </c>
      <c r="AM65" s="11">
        <f t="shared" si="70"/>
        <v>2.4263367720724336</v>
      </c>
      <c r="AN65" s="11">
        <f t="shared" si="71"/>
        <v>5.5347469043532822</v>
      </c>
      <c r="AO65" s="11">
        <f t="shared" si="72"/>
        <v>16.313850000000002</v>
      </c>
      <c r="AP65" s="11">
        <f t="shared" si="73"/>
        <v>1.4623399545930096</v>
      </c>
      <c r="AQ65" s="11">
        <f t="shared" si="74"/>
        <v>1.0200632059427202</v>
      </c>
    </row>
    <row r="66" spans="1:43" x14ac:dyDescent="0.2">
      <c r="A66" s="13" t="s">
        <v>14</v>
      </c>
      <c r="B66" s="14" t="s">
        <v>15</v>
      </c>
      <c r="C66" s="3">
        <v>7.5959099999999999</v>
      </c>
      <c r="D66" s="3">
        <v>7.7540199999999997</v>
      </c>
      <c r="E66" s="4">
        <f t="shared" si="50"/>
        <v>7.6749650000000003</v>
      </c>
      <c r="F66" s="4">
        <f t="shared" si="51"/>
        <v>0.11180065317340485</v>
      </c>
      <c r="G66" s="3">
        <v>3.74403</v>
      </c>
      <c r="H66" s="3">
        <v>3.7955899999999998</v>
      </c>
      <c r="I66" s="4">
        <f t="shared" si="52"/>
        <v>3.7698099999999997</v>
      </c>
      <c r="J66" s="4">
        <f t="shared" si="53"/>
        <v>3.645842563797827E-2</v>
      </c>
      <c r="K66" s="5">
        <v>10.791399999999999</v>
      </c>
      <c r="L66" s="5">
        <v>11.2011</v>
      </c>
      <c r="M66" s="6">
        <f t="shared" si="54"/>
        <v>10.99625</v>
      </c>
      <c r="N66" s="6">
        <f t="shared" si="55"/>
        <v>0.28970164825212913</v>
      </c>
      <c r="O66" s="5">
        <v>4.4479100000000003</v>
      </c>
      <c r="P66" s="5">
        <v>4.3563700000000001</v>
      </c>
      <c r="Q66" s="6">
        <f t="shared" si="56"/>
        <v>4.4021400000000002</v>
      </c>
      <c r="R66" s="6">
        <f t="shared" si="57"/>
        <v>6.4728554749816689E-2</v>
      </c>
      <c r="S66" s="7">
        <v>7.0450200000000001</v>
      </c>
      <c r="T66" s="7">
        <v>7.1872499999999997</v>
      </c>
      <c r="U66" s="8">
        <f t="shared" si="58"/>
        <v>7.1161349999999999</v>
      </c>
      <c r="V66" s="8">
        <f t="shared" si="59"/>
        <v>0.1005717974881624</v>
      </c>
      <c r="W66" s="7">
        <v>0</v>
      </c>
      <c r="X66" s="7">
        <v>0</v>
      </c>
      <c r="Y66" s="8">
        <f t="shared" si="60"/>
        <v>0</v>
      </c>
      <c r="Z66" s="8">
        <f t="shared" si="61"/>
        <v>0</v>
      </c>
      <c r="AA66" s="9">
        <v>13.77</v>
      </c>
      <c r="AB66" s="9">
        <v>13.7096</v>
      </c>
      <c r="AC66" s="10">
        <f t="shared" si="62"/>
        <v>13.739799999999999</v>
      </c>
      <c r="AD66" s="10">
        <f t="shared" si="63"/>
        <v>4.2709249583667161E-2</v>
      </c>
      <c r="AE66" s="9">
        <v>27.792999999999999</v>
      </c>
      <c r="AF66" s="9">
        <v>27.920500000000001</v>
      </c>
      <c r="AG66" s="10">
        <f t="shared" si="64"/>
        <v>27.856749999999998</v>
      </c>
      <c r="AH66" s="10">
        <f t="shared" si="65"/>
        <v>9.0156114601285711E-2</v>
      </c>
      <c r="AI66" s="11">
        <f t="shared" si="66"/>
        <v>0.98641581414220192</v>
      </c>
      <c r="AJ66" s="11">
        <f t="shared" si="67"/>
        <v>0.99543346286778522</v>
      </c>
      <c r="AK66" s="11">
        <f t="shared" si="68"/>
        <v>3.7698099999999997</v>
      </c>
      <c r="AL66" s="11" t="e">
        <f t="shared" si="69"/>
        <v>#DIV/0!</v>
      </c>
      <c r="AM66" s="11">
        <f t="shared" si="70"/>
        <v>7.3894307670678367</v>
      </c>
      <c r="AN66" s="11" t="e">
        <f t="shared" si="71"/>
        <v>#DIV/0!</v>
      </c>
      <c r="AO66" s="11">
        <f t="shared" si="72"/>
        <v>4.4021400000000002</v>
      </c>
      <c r="AP66" s="11">
        <f t="shared" si="73"/>
        <v>0.69796203251108335</v>
      </c>
      <c r="AQ66" s="11">
        <f t="shared" si="74"/>
        <v>1.0785299885401276</v>
      </c>
    </row>
    <row r="67" spans="1:43" x14ac:dyDescent="0.2">
      <c r="A67" s="13" t="s">
        <v>110</v>
      </c>
      <c r="B67" s="14" t="s">
        <v>157</v>
      </c>
      <c r="C67" s="3">
        <v>6.0148000000000001</v>
      </c>
      <c r="D67" s="3">
        <v>5.0330700000000004</v>
      </c>
      <c r="E67" s="4">
        <f t="shared" si="50"/>
        <v>5.5239349999999998</v>
      </c>
      <c r="F67" s="4">
        <f t="shared" si="51"/>
        <v>0.69418794029426911</v>
      </c>
      <c r="G67" s="3">
        <v>13.671200000000001</v>
      </c>
      <c r="H67" s="3">
        <v>14.3972</v>
      </c>
      <c r="I67" s="4">
        <f t="shared" si="52"/>
        <v>14.0342</v>
      </c>
      <c r="J67" s="4">
        <f t="shared" si="53"/>
        <v>0.51335952314143285</v>
      </c>
      <c r="K67" s="5">
        <v>5.4738899999999999</v>
      </c>
      <c r="L67" s="5">
        <v>5.3452299999999999</v>
      </c>
      <c r="M67" s="6">
        <f t="shared" si="54"/>
        <v>5.4095599999999999</v>
      </c>
      <c r="N67" s="6">
        <f t="shared" si="55"/>
        <v>9.0976358467461202E-2</v>
      </c>
      <c r="O67" s="5">
        <v>54.8065</v>
      </c>
      <c r="P67" s="5">
        <v>54.856900000000003</v>
      </c>
      <c r="Q67" s="6">
        <f t="shared" si="56"/>
        <v>54.831699999999998</v>
      </c>
      <c r="R67" s="6">
        <f t="shared" si="57"/>
        <v>3.5638181771804354E-2</v>
      </c>
      <c r="S67" s="7">
        <v>4.3109799999999998</v>
      </c>
      <c r="T67" s="7">
        <v>4.1724600000000001</v>
      </c>
      <c r="U67" s="8">
        <f t="shared" si="58"/>
        <v>4.2417199999999999</v>
      </c>
      <c r="V67" s="8">
        <f t="shared" si="59"/>
        <v>9.7948431329960395E-2</v>
      </c>
      <c r="W67" s="7">
        <v>4.7863100000000003</v>
      </c>
      <c r="X67" s="7">
        <v>4.9242999999999997</v>
      </c>
      <c r="Y67" s="8">
        <f t="shared" si="60"/>
        <v>4.8553049999999995</v>
      </c>
      <c r="Z67" s="8">
        <f t="shared" si="61"/>
        <v>9.7573664735931265E-2</v>
      </c>
      <c r="AA67" s="9">
        <v>6.7482899999999999</v>
      </c>
      <c r="AB67" s="9">
        <v>6.3279699999999997</v>
      </c>
      <c r="AC67" s="10">
        <f t="shared" si="62"/>
        <v>6.5381299999999998</v>
      </c>
      <c r="AD67" s="10">
        <f t="shared" si="63"/>
        <v>0.29721112226832985</v>
      </c>
      <c r="AE67" s="9">
        <v>29.602599999999999</v>
      </c>
      <c r="AF67" s="9">
        <v>29.847999999999999</v>
      </c>
      <c r="AG67" s="10">
        <f t="shared" si="64"/>
        <v>29.725299999999997</v>
      </c>
      <c r="AH67" s="10">
        <f t="shared" si="65"/>
        <v>0.17352400410317881</v>
      </c>
      <c r="AI67" s="11">
        <f t="shared" si="66"/>
        <v>0.94957352818603624</v>
      </c>
      <c r="AJ67" s="11">
        <f t="shared" si="67"/>
        <v>0.99177834360761186</v>
      </c>
      <c r="AK67" s="11">
        <f t="shared" si="68"/>
        <v>9.1788950000000007</v>
      </c>
      <c r="AL67" s="11">
        <f t="shared" si="69"/>
        <v>2.8904878272322749</v>
      </c>
      <c r="AM67" s="11">
        <f t="shared" si="70"/>
        <v>2.1180615923957187</v>
      </c>
      <c r="AN67" s="11">
        <f t="shared" si="71"/>
        <v>6.122231250148034</v>
      </c>
      <c r="AO67" s="11">
        <f t="shared" si="72"/>
        <v>49.976394999999997</v>
      </c>
      <c r="AP67" s="11">
        <f t="shared" si="73"/>
        <v>1.0211431243945903</v>
      </c>
      <c r="AQ67" s="11">
        <f t="shared" si="74"/>
        <v>1.3022865724281658</v>
      </c>
    </row>
    <row r="68" spans="1:43" x14ac:dyDescent="0.2">
      <c r="A68" s="13" t="s">
        <v>63</v>
      </c>
      <c r="B68" s="14" t="s">
        <v>136</v>
      </c>
      <c r="C68" s="3">
        <v>106.696</v>
      </c>
      <c r="D68" s="3">
        <v>48.724299999999999</v>
      </c>
      <c r="E68" s="4">
        <f t="shared" si="50"/>
        <v>77.710149999999999</v>
      </c>
      <c r="F68" s="4">
        <f t="shared" si="51"/>
        <v>40.992182186912174</v>
      </c>
      <c r="G68" s="3">
        <v>40.643900000000002</v>
      </c>
      <c r="H68" s="3">
        <v>22.3947</v>
      </c>
      <c r="I68" s="4">
        <f t="shared" si="52"/>
        <v>31.519300000000001</v>
      </c>
      <c r="J68" s="4">
        <f t="shared" si="53"/>
        <v>12.904133071229545</v>
      </c>
      <c r="K68" s="5">
        <v>110.143</v>
      </c>
      <c r="L68" s="5">
        <v>70.7273</v>
      </c>
      <c r="M68" s="6">
        <f t="shared" si="54"/>
        <v>90.435149999999993</v>
      </c>
      <c r="N68" s="6">
        <f t="shared" si="55"/>
        <v>27.871108755214667</v>
      </c>
      <c r="O68" s="5">
        <v>62.996299999999998</v>
      </c>
      <c r="P68" s="5">
        <v>48.627299999999998</v>
      </c>
      <c r="Q68" s="6">
        <f t="shared" si="56"/>
        <v>55.811799999999998</v>
      </c>
      <c r="R68" s="6">
        <f t="shared" si="57"/>
        <v>10.160417338869518</v>
      </c>
      <c r="S68" s="7">
        <v>80.442400000000006</v>
      </c>
      <c r="T68" s="7">
        <v>35.450299999999999</v>
      </c>
      <c r="U68" s="8">
        <f t="shared" si="58"/>
        <v>57.946350000000002</v>
      </c>
      <c r="V68" s="8">
        <f t="shared" si="59"/>
        <v>31.814219009823265</v>
      </c>
      <c r="W68" s="7">
        <v>15.2913</v>
      </c>
      <c r="X68" s="7">
        <v>8.1610999999999994</v>
      </c>
      <c r="Y68" s="8">
        <f t="shared" si="60"/>
        <v>11.726199999999999</v>
      </c>
      <c r="Z68" s="8">
        <f t="shared" si="61"/>
        <v>5.0418127712163274</v>
      </c>
      <c r="AA68" s="9">
        <v>157.584</v>
      </c>
      <c r="AB68" s="9">
        <v>109.51</v>
      </c>
      <c r="AC68" s="10">
        <f t="shared" si="62"/>
        <v>133.547</v>
      </c>
      <c r="AD68" s="10">
        <f t="shared" si="63"/>
        <v>33.993451398762176</v>
      </c>
      <c r="AE68" s="9">
        <v>139.4</v>
      </c>
      <c r="AF68" s="9">
        <v>144.81399999999999</v>
      </c>
      <c r="AG68" s="10">
        <f t="shared" si="64"/>
        <v>142.107</v>
      </c>
      <c r="AH68" s="10">
        <f t="shared" si="65"/>
        <v>3.8282761133439593</v>
      </c>
      <c r="AI68" s="11">
        <f t="shared" si="66"/>
        <v>1.8148892371855843</v>
      </c>
      <c r="AJ68" s="11">
        <f t="shared" si="67"/>
        <v>0.96261411189525881</v>
      </c>
      <c r="AK68" s="11">
        <f t="shared" si="68"/>
        <v>19.793100000000003</v>
      </c>
      <c r="AL68" s="11">
        <f t="shared" si="69"/>
        <v>2.6879381214715767</v>
      </c>
      <c r="AM68" s="11">
        <f t="shared" si="70"/>
        <v>4.5085709390754234</v>
      </c>
      <c r="AN68" s="11">
        <f t="shared" si="71"/>
        <v>12.118759700499737</v>
      </c>
      <c r="AO68" s="11">
        <f t="shared" si="72"/>
        <v>44.085599999999999</v>
      </c>
      <c r="AP68" s="11">
        <f t="shared" si="73"/>
        <v>0.85929143701315258</v>
      </c>
      <c r="AQ68" s="11">
        <f t="shared" si="74"/>
        <v>1.3410706627768616</v>
      </c>
    </row>
    <row r="69" spans="1:43" x14ac:dyDescent="0.2">
      <c r="A69" s="13" t="s">
        <v>20</v>
      </c>
      <c r="B69" s="14" t="s">
        <v>21</v>
      </c>
      <c r="C69" s="3">
        <v>5.5042299999999997</v>
      </c>
      <c r="D69" s="3">
        <v>2.34653</v>
      </c>
      <c r="E69" s="4">
        <f t="shared" si="50"/>
        <v>3.9253799999999996</v>
      </c>
      <c r="F69" s="4">
        <f t="shared" si="51"/>
        <v>2.232831082952762</v>
      </c>
      <c r="G69" s="3">
        <v>2.3168600000000001</v>
      </c>
      <c r="H69" s="3">
        <v>2.0296099999999999</v>
      </c>
      <c r="I69" s="4">
        <f t="shared" si="52"/>
        <v>2.173235</v>
      </c>
      <c r="J69" s="4">
        <f t="shared" si="53"/>
        <v>0.20311642289583595</v>
      </c>
      <c r="K69" s="5">
        <v>2.52698</v>
      </c>
      <c r="L69" s="5">
        <v>4.2434000000000003</v>
      </c>
      <c r="M69" s="6">
        <f t="shared" si="54"/>
        <v>3.3851900000000001</v>
      </c>
      <c r="N69" s="6">
        <f t="shared" si="55"/>
        <v>1.2136922213642145</v>
      </c>
      <c r="O69" s="5">
        <v>4.0202299999999997</v>
      </c>
      <c r="P69" s="5">
        <v>4.6980599999999999</v>
      </c>
      <c r="Q69" s="6">
        <f t="shared" si="56"/>
        <v>4.3591449999999998</v>
      </c>
      <c r="R69" s="6">
        <f t="shared" si="57"/>
        <v>0.47929818949167763</v>
      </c>
      <c r="S69" s="7">
        <v>2.4977200000000002</v>
      </c>
      <c r="T69" s="7">
        <v>2.67631</v>
      </c>
      <c r="U69" s="8">
        <f t="shared" si="58"/>
        <v>2.5870150000000001</v>
      </c>
      <c r="V69" s="8">
        <f t="shared" si="59"/>
        <v>0.12628220005210539</v>
      </c>
      <c r="W69" s="7">
        <v>0</v>
      </c>
      <c r="X69" s="7">
        <v>2.0873000000000001E-8</v>
      </c>
      <c r="Y69" s="8">
        <f t="shared" si="60"/>
        <v>1.0436500000000001E-8</v>
      </c>
      <c r="Z69" s="8">
        <f t="shared" si="61"/>
        <v>1.4759439843706807E-8</v>
      </c>
      <c r="AA69" s="9">
        <v>2.1332399999999998</v>
      </c>
      <c r="AB69" s="9">
        <v>2.9425300000000001</v>
      </c>
      <c r="AC69" s="10">
        <f t="shared" si="62"/>
        <v>2.5378850000000002</v>
      </c>
      <c r="AD69" s="10">
        <f t="shared" si="63"/>
        <v>0.57225444694646022</v>
      </c>
      <c r="AE69" s="9">
        <v>5.0639200000000004</v>
      </c>
      <c r="AF69" s="9">
        <v>4.0617999999999999</v>
      </c>
      <c r="AG69" s="10">
        <f t="shared" si="64"/>
        <v>4.5628600000000006</v>
      </c>
      <c r="AH69" s="10">
        <f t="shared" si="65"/>
        <v>0.70860584756265732</v>
      </c>
      <c r="AI69" s="11">
        <f t="shared" si="66"/>
        <v>1.1415296534802253</v>
      </c>
      <c r="AJ69" s="11">
        <f t="shared" si="67"/>
        <v>1.2467182037520312</v>
      </c>
      <c r="AK69" s="11">
        <f t="shared" si="68"/>
        <v>2.1732349895634999</v>
      </c>
      <c r="AL69" s="11">
        <f t="shared" si="69"/>
        <v>208234082.30728692</v>
      </c>
      <c r="AM69" s="11">
        <f t="shared" si="70"/>
        <v>2.0995704560252344</v>
      </c>
      <c r="AN69" s="11">
        <f t="shared" si="71"/>
        <v>437202127.14990664</v>
      </c>
      <c r="AO69" s="11">
        <f t="shared" si="72"/>
        <v>4.3591449895635002</v>
      </c>
      <c r="AP69" s="11">
        <f t="shared" si="73"/>
        <v>1.1595744995111055</v>
      </c>
      <c r="AQ69" s="11">
        <f t="shared" si="74"/>
        <v>1.5173394819898607</v>
      </c>
    </row>
    <row r="70" spans="1:43" x14ac:dyDescent="0.2">
      <c r="A70" s="13" t="s">
        <v>52</v>
      </c>
      <c r="B70" s="14" t="s">
        <v>151</v>
      </c>
      <c r="C70" s="3">
        <v>10.1198</v>
      </c>
      <c r="D70" s="3">
        <v>10.432</v>
      </c>
      <c r="E70" s="4">
        <f t="shared" si="50"/>
        <v>10.2759</v>
      </c>
      <c r="F70" s="4">
        <f t="shared" si="51"/>
        <v>0.22075873708644062</v>
      </c>
      <c r="G70" s="3">
        <v>7.9627699999999999</v>
      </c>
      <c r="H70" s="3">
        <v>8.1489600000000006</v>
      </c>
      <c r="I70" s="4">
        <f t="shared" si="52"/>
        <v>8.0558650000000007</v>
      </c>
      <c r="J70" s="4">
        <f t="shared" si="53"/>
        <v>0.1316562115891238</v>
      </c>
      <c r="K70" s="5">
        <v>12.6487</v>
      </c>
      <c r="L70" s="5">
        <v>13.0289</v>
      </c>
      <c r="M70" s="6">
        <f t="shared" si="54"/>
        <v>12.838799999999999</v>
      </c>
      <c r="N70" s="6">
        <f t="shared" si="55"/>
        <v>0.26884199820712562</v>
      </c>
      <c r="O70" s="5">
        <v>8.3483300000000007</v>
      </c>
      <c r="P70" s="5">
        <v>8.2199600000000004</v>
      </c>
      <c r="Q70" s="6">
        <f t="shared" si="56"/>
        <v>8.2841450000000005</v>
      </c>
      <c r="R70" s="6">
        <f t="shared" si="57"/>
        <v>9.0771297500917336E-2</v>
      </c>
      <c r="S70" s="7">
        <v>11.2325</v>
      </c>
      <c r="T70" s="7">
        <v>10.520799999999999</v>
      </c>
      <c r="U70" s="8">
        <f t="shared" si="58"/>
        <v>10.87665</v>
      </c>
      <c r="V70" s="8">
        <f t="shared" si="59"/>
        <v>0.50324789617046617</v>
      </c>
      <c r="W70" s="7">
        <v>1.6632</v>
      </c>
      <c r="X70" s="7">
        <v>1.7307300000000001</v>
      </c>
      <c r="Y70" s="8">
        <f t="shared" si="60"/>
        <v>1.6969650000000001</v>
      </c>
      <c r="Z70" s="8">
        <f t="shared" si="61"/>
        <v>4.7750920933527619E-2</v>
      </c>
      <c r="AA70" s="9">
        <v>11.4619</v>
      </c>
      <c r="AB70" s="9">
        <v>11.538600000000001</v>
      </c>
      <c r="AC70" s="10">
        <f t="shared" si="62"/>
        <v>11.500250000000001</v>
      </c>
      <c r="AD70" s="10">
        <f t="shared" si="63"/>
        <v>5.4235090117008659E-2</v>
      </c>
      <c r="AE70" s="9">
        <v>24.021599999999999</v>
      </c>
      <c r="AF70" s="9">
        <v>24.858599999999999</v>
      </c>
      <c r="AG70" s="10">
        <f t="shared" si="64"/>
        <v>24.440100000000001</v>
      </c>
      <c r="AH70" s="10">
        <f t="shared" si="65"/>
        <v>0.5918483758531401</v>
      </c>
      <c r="AI70" s="11">
        <f t="shared" si="66"/>
        <v>0.97715168561386967</v>
      </c>
      <c r="AJ70" s="11">
        <f t="shared" si="67"/>
        <v>0.96632955999131087</v>
      </c>
      <c r="AK70" s="11">
        <f t="shared" si="68"/>
        <v>6.3589000000000002</v>
      </c>
      <c r="AL70" s="11">
        <f t="shared" si="69"/>
        <v>4.7472193003391352</v>
      </c>
      <c r="AM70" s="11">
        <f t="shared" si="70"/>
        <v>3.0338269074767266</v>
      </c>
      <c r="AN70" s="11">
        <f t="shared" si="71"/>
        <v>14.402241649061708</v>
      </c>
      <c r="AO70" s="11">
        <f t="shared" si="72"/>
        <v>6.58718</v>
      </c>
      <c r="AP70" s="11">
        <f t="shared" si="73"/>
        <v>0.80037854005047204</v>
      </c>
      <c r="AQ70" s="11">
        <f t="shared" si="74"/>
        <v>0.9447670008688337</v>
      </c>
    </row>
    <row r="71" spans="1:43" x14ac:dyDescent="0.2">
      <c r="A71" s="13" t="s">
        <v>73</v>
      </c>
      <c r="B71" s="14" t="s">
        <v>146</v>
      </c>
      <c r="C71" s="3">
        <v>5.0472000000000001</v>
      </c>
      <c r="D71" s="3">
        <v>5.3689099999999996</v>
      </c>
      <c r="E71" s="4">
        <f t="shared" si="50"/>
        <v>5.2080549999999999</v>
      </c>
      <c r="F71" s="4">
        <f t="shared" si="51"/>
        <v>0.22748332257552384</v>
      </c>
      <c r="G71" s="3">
        <v>4.0029500000000002</v>
      </c>
      <c r="H71" s="3">
        <v>3.2378999999999998</v>
      </c>
      <c r="I71" s="4">
        <f t="shared" si="52"/>
        <v>3.620425</v>
      </c>
      <c r="J71" s="4">
        <f t="shared" si="53"/>
        <v>0.54097204294676904</v>
      </c>
      <c r="K71" s="5">
        <v>6.6982900000000001</v>
      </c>
      <c r="L71" s="5">
        <v>5.9548500000000004</v>
      </c>
      <c r="M71" s="6">
        <f t="shared" si="54"/>
        <v>6.3265700000000002</v>
      </c>
      <c r="N71" s="6">
        <f t="shared" si="55"/>
        <v>0.52569146540532663</v>
      </c>
      <c r="O71" s="5">
        <v>5.33596</v>
      </c>
      <c r="P71" s="5">
        <v>4.25786</v>
      </c>
      <c r="Q71" s="6">
        <f t="shared" si="56"/>
        <v>4.7969100000000005</v>
      </c>
      <c r="R71" s="6">
        <f t="shared" si="57"/>
        <v>0.76233182079720929</v>
      </c>
      <c r="S71" s="7">
        <v>7.4345499999999998</v>
      </c>
      <c r="T71" s="7">
        <v>6.0993700000000004</v>
      </c>
      <c r="U71" s="8">
        <f t="shared" si="58"/>
        <v>6.7669600000000001</v>
      </c>
      <c r="V71" s="8">
        <f t="shared" si="59"/>
        <v>0.94411483210465408</v>
      </c>
      <c r="W71" s="7">
        <v>1.93513</v>
      </c>
      <c r="X71" s="7">
        <v>1.6389</v>
      </c>
      <c r="Y71" s="8">
        <f t="shared" si="60"/>
        <v>1.787015</v>
      </c>
      <c r="Z71" s="8">
        <f t="shared" si="61"/>
        <v>0.20946624179089096</v>
      </c>
      <c r="AA71" s="9">
        <v>19.656300000000002</v>
      </c>
      <c r="AB71" s="9">
        <v>17.005400000000002</v>
      </c>
      <c r="AC71" s="10">
        <f t="shared" si="62"/>
        <v>18.330850000000002</v>
      </c>
      <c r="AD71" s="10">
        <f t="shared" si="63"/>
        <v>1.8744693662474188</v>
      </c>
      <c r="AE71" s="9">
        <v>17.39</v>
      </c>
      <c r="AF71" s="9">
        <v>16.596399999999999</v>
      </c>
      <c r="AG71" s="10">
        <f t="shared" si="64"/>
        <v>16.993200000000002</v>
      </c>
      <c r="AH71" s="10">
        <f t="shared" si="65"/>
        <v>0.5611599415496451</v>
      </c>
      <c r="AI71" s="11">
        <f t="shared" si="66"/>
        <v>1.2362796874517437</v>
      </c>
      <c r="AJ71" s="11">
        <f t="shared" si="67"/>
        <v>1.047817598997373</v>
      </c>
      <c r="AK71" s="11">
        <f t="shared" si="68"/>
        <v>1.83341</v>
      </c>
      <c r="AL71" s="11">
        <f t="shared" si="69"/>
        <v>2.0259622890686422</v>
      </c>
      <c r="AM71" s="11">
        <f t="shared" si="70"/>
        <v>4.6937030873447183</v>
      </c>
      <c r="AN71" s="11">
        <f t="shared" si="71"/>
        <v>9.5092654510454597</v>
      </c>
      <c r="AO71" s="11">
        <f t="shared" si="72"/>
        <v>3.0098950000000002</v>
      </c>
      <c r="AP71" s="11">
        <f t="shared" si="73"/>
        <v>0.82320356844229969</v>
      </c>
      <c r="AQ71" s="11">
        <f t="shared" si="74"/>
        <v>0.76962993722439621</v>
      </c>
    </row>
    <row r="72" spans="1:43" x14ac:dyDescent="0.2">
      <c r="A72" s="13" t="s">
        <v>107</v>
      </c>
      <c r="B72" s="14" t="s">
        <v>153</v>
      </c>
      <c r="C72" s="3">
        <v>9.2281700000000004</v>
      </c>
      <c r="D72" s="3">
        <v>8.9270700000000005</v>
      </c>
      <c r="E72" s="4">
        <f t="shared" si="50"/>
        <v>9.0776199999999996</v>
      </c>
      <c r="F72" s="4">
        <f t="shared" si="51"/>
        <v>0.21290985181526939</v>
      </c>
      <c r="G72" s="3">
        <v>4.6314299999999999</v>
      </c>
      <c r="H72" s="3">
        <v>5.02813</v>
      </c>
      <c r="I72" s="4">
        <f t="shared" si="52"/>
        <v>4.8297799999999995</v>
      </c>
      <c r="J72" s="4">
        <f t="shared" si="53"/>
        <v>0.28050926009670346</v>
      </c>
      <c r="K72" s="5">
        <v>11.721500000000001</v>
      </c>
      <c r="L72" s="5">
        <v>11.3446</v>
      </c>
      <c r="M72" s="6">
        <f t="shared" si="54"/>
        <v>11.533049999999999</v>
      </c>
      <c r="N72" s="6">
        <f t="shared" si="55"/>
        <v>0.26650854582921041</v>
      </c>
      <c r="O72" s="5">
        <v>7.9414600000000002</v>
      </c>
      <c r="P72" s="5">
        <v>7.4260700000000002</v>
      </c>
      <c r="Q72" s="6">
        <f t="shared" si="56"/>
        <v>7.6837650000000002</v>
      </c>
      <c r="R72" s="6">
        <f t="shared" si="57"/>
        <v>0.36443576395573474</v>
      </c>
      <c r="S72" s="7">
        <v>3.8737200000000001</v>
      </c>
      <c r="T72" s="7">
        <v>2.70791</v>
      </c>
      <c r="U72" s="8">
        <f t="shared" si="58"/>
        <v>3.2908150000000003</v>
      </c>
      <c r="V72" s="8">
        <f t="shared" si="59"/>
        <v>0.82435215657508865</v>
      </c>
      <c r="W72" s="7">
        <v>2.15924</v>
      </c>
      <c r="X72" s="7">
        <v>2.2533099999999999</v>
      </c>
      <c r="Y72" s="8">
        <f t="shared" si="60"/>
        <v>2.2062749999999998</v>
      </c>
      <c r="Z72" s="8">
        <f t="shared" si="61"/>
        <v>6.6517534906218437E-2</v>
      </c>
      <c r="AA72" s="9">
        <v>18.07</v>
      </c>
      <c r="AB72" s="9">
        <v>19.130099999999999</v>
      </c>
      <c r="AC72" s="10">
        <f t="shared" si="62"/>
        <v>18.60005</v>
      </c>
      <c r="AD72" s="10">
        <f t="shared" si="63"/>
        <v>0.74960389873585798</v>
      </c>
      <c r="AE72" s="9">
        <v>14.1911</v>
      </c>
      <c r="AF72" s="9">
        <v>13.5212</v>
      </c>
      <c r="AG72" s="10">
        <f t="shared" si="64"/>
        <v>13.85615</v>
      </c>
      <c r="AH72" s="10">
        <f t="shared" si="65"/>
        <v>0.47369083271686829</v>
      </c>
      <c r="AI72" s="11">
        <f t="shared" si="66"/>
        <v>0.92110386962946467</v>
      </c>
      <c r="AJ72" s="11">
        <f t="shared" si="67"/>
        <v>1.0495444191343963</v>
      </c>
      <c r="AK72" s="11">
        <f t="shared" si="68"/>
        <v>2.6235049999999998</v>
      </c>
      <c r="AL72" s="11">
        <f t="shared" si="69"/>
        <v>2.1891106049789806</v>
      </c>
      <c r="AM72" s="11">
        <f t="shared" si="70"/>
        <v>2.8688987904210959</v>
      </c>
      <c r="AN72" s="11">
        <f t="shared" si="71"/>
        <v>6.2803367667221908</v>
      </c>
      <c r="AO72" s="11">
        <f t="shared" si="72"/>
        <v>5.4774900000000004</v>
      </c>
      <c r="AP72" s="11">
        <f t="shared" si="73"/>
        <v>0.78709621479140379</v>
      </c>
      <c r="AQ72" s="11">
        <f t="shared" si="74"/>
        <v>2.7584716855854854</v>
      </c>
    </row>
    <row r="73" spans="1:43" x14ac:dyDescent="0.2">
      <c r="A73" s="13" t="s">
        <v>60</v>
      </c>
      <c r="B73" s="14"/>
      <c r="C73" s="3">
        <v>16.478200000000001</v>
      </c>
      <c r="D73" s="3">
        <v>15.417299999999999</v>
      </c>
      <c r="E73" s="4">
        <f t="shared" si="50"/>
        <v>15.947749999999999</v>
      </c>
      <c r="F73" s="4">
        <f t="shared" si="51"/>
        <v>0.7501695841608097</v>
      </c>
      <c r="G73" s="3">
        <v>7.9561799999999998</v>
      </c>
      <c r="H73" s="3">
        <v>7.4185400000000001</v>
      </c>
      <c r="I73" s="4">
        <f t="shared" si="52"/>
        <v>7.68736</v>
      </c>
      <c r="J73" s="4">
        <f t="shared" si="53"/>
        <v>0.3801688898371352</v>
      </c>
      <c r="K73" s="5">
        <v>23.936199999999999</v>
      </c>
      <c r="L73" s="5">
        <v>22.918900000000001</v>
      </c>
      <c r="M73" s="6">
        <f t="shared" si="54"/>
        <v>23.42755</v>
      </c>
      <c r="N73" s="6">
        <f t="shared" si="55"/>
        <v>0.71933972850107397</v>
      </c>
      <c r="O73" s="5">
        <v>13.5646</v>
      </c>
      <c r="P73" s="5">
        <v>14.396699999999999</v>
      </c>
      <c r="Q73" s="6">
        <f t="shared" si="56"/>
        <v>13.980650000000001</v>
      </c>
      <c r="R73" s="6">
        <f t="shared" si="57"/>
        <v>0.58838355262532527</v>
      </c>
      <c r="S73" s="7">
        <v>20.8216</v>
      </c>
      <c r="T73" s="7">
        <v>20.304400000000001</v>
      </c>
      <c r="U73" s="8">
        <f t="shared" si="58"/>
        <v>20.563000000000002</v>
      </c>
      <c r="V73" s="8">
        <f t="shared" si="59"/>
        <v>0.36571562722968165</v>
      </c>
      <c r="W73" s="7">
        <v>3.5960299999999998</v>
      </c>
      <c r="X73" s="7">
        <v>3.5493600000000001</v>
      </c>
      <c r="Y73" s="8">
        <f t="shared" si="60"/>
        <v>3.572695</v>
      </c>
      <c r="Z73" s="8">
        <f t="shared" si="61"/>
        <v>3.3000673477976007E-2</v>
      </c>
      <c r="AA73" s="9">
        <v>41.432699999999997</v>
      </c>
      <c r="AB73" s="9">
        <v>39.626300000000001</v>
      </c>
      <c r="AC73" s="10">
        <f t="shared" si="62"/>
        <v>40.529499999999999</v>
      </c>
      <c r="AD73" s="10">
        <f t="shared" si="63"/>
        <v>1.2773176895353768</v>
      </c>
      <c r="AE73" s="9">
        <v>45.425800000000002</v>
      </c>
      <c r="AF73" s="9">
        <v>45.886699999999998</v>
      </c>
      <c r="AG73" s="10">
        <f t="shared" si="64"/>
        <v>45.65625</v>
      </c>
      <c r="AH73" s="10">
        <f t="shared" si="65"/>
        <v>0.32590551544887636</v>
      </c>
      <c r="AI73" s="11">
        <f t="shared" si="66"/>
        <v>1.0724724811081425</v>
      </c>
      <c r="AJ73" s="11">
        <f t="shared" si="67"/>
        <v>0.98995569522323468</v>
      </c>
      <c r="AK73" s="11">
        <f t="shared" si="68"/>
        <v>4.1146650000000005</v>
      </c>
      <c r="AL73" s="11">
        <f t="shared" si="69"/>
        <v>2.1516978079572984</v>
      </c>
      <c r="AM73" s="11">
        <f t="shared" si="70"/>
        <v>5.939132550056196</v>
      </c>
      <c r="AN73" s="11">
        <f t="shared" si="71"/>
        <v>12.779218489123757</v>
      </c>
      <c r="AO73" s="11">
        <f t="shared" si="72"/>
        <v>10.407955000000001</v>
      </c>
      <c r="AP73" s="11">
        <f t="shared" si="73"/>
        <v>0.68072632434889691</v>
      </c>
      <c r="AQ73" s="11">
        <f t="shared" si="74"/>
        <v>0.77555560959004022</v>
      </c>
    </row>
    <row r="74" spans="1:43" x14ac:dyDescent="0.2">
      <c r="A74" s="13" t="s">
        <v>70</v>
      </c>
      <c r="B74" s="14"/>
      <c r="C74" s="3">
        <v>81.790599999999998</v>
      </c>
      <c r="D74" s="3">
        <v>45.031999999999996</v>
      </c>
      <c r="E74" s="4">
        <f t="shared" si="50"/>
        <v>63.411299999999997</v>
      </c>
      <c r="F74" s="4">
        <f t="shared" si="51"/>
        <v>25.992255326923832</v>
      </c>
      <c r="G74" s="3">
        <v>21.348099999999999</v>
      </c>
      <c r="H74" s="3">
        <v>13.7258</v>
      </c>
      <c r="I74" s="4">
        <f t="shared" si="52"/>
        <v>17.536949999999997</v>
      </c>
      <c r="J74" s="4">
        <f t="shared" si="53"/>
        <v>5.3897800182382385</v>
      </c>
      <c r="K74" s="5">
        <v>63.482999999999997</v>
      </c>
      <c r="L74" s="5">
        <v>44.181899999999999</v>
      </c>
      <c r="M74" s="6">
        <f t="shared" si="54"/>
        <v>53.832449999999994</v>
      </c>
      <c r="N74" s="6">
        <f t="shared" si="55"/>
        <v>13.647938694359695</v>
      </c>
      <c r="O74" s="5">
        <v>13.6873</v>
      </c>
      <c r="P74" s="5">
        <v>7.1236600000000001</v>
      </c>
      <c r="Q74" s="6">
        <f t="shared" si="56"/>
        <v>10.405480000000001</v>
      </c>
      <c r="R74" s="6">
        <f t="shared" si="57"/>
        <v>4.6411943532672693</v>
      </c>
      <c r="S74" s="7">
        <v>114.56100000000001</v>
      </c>
      <c r="T74" s="7">
        <v>74.498500000000007</v>
      </c>
      <c r="U74" s="8">
        <f t="shared" si="58"/>
        <v>94.529750000000007</v>
      </c>
      <c r="V74" s="8">
        <f t="shared" si="59"/>
        <v>28.328465421285998</v>
      </c>
      <c r="W74" s="7">
        <v>10.795400000000001</v>
      </c>
      <c r="X74" s="7">
        <v>6.2046400000000004</v>
      </c>
      <c r="Y74" s="8">
        <f t="shared" si="60"/>
        <v>8.500020000000001</v>
      </c>
      <c r="Z74" s="8">
        <f t="shared" si="61"/>
        <v>3.2461575267999501</v>
      </c>
      <c r="AA74" s="9">
        <v>159.12</v>
      </c>
      <c r="AB74" s="9">
        <v>90.255499999999998</v>
      </c>
      <c r="AC74" s="10">
        <f t="shared" si="62"/>
        <v>124.68774999999999</v>
      </c>
      <c r="AD74" s="10">
        <f t="shared" si="63"/>
        <v>48.694554933021017</v>
      </c>
      <c r="AE74" s="9">
        <v>102.45</v>
      </c>
      <c r="AF74" s="9">
        <v>65.1965</v>
      </c>
      <c r="AG74" s="10">
        <f t="shared" si="64"/>
        <v>83.823250000000002</v>
      </c>
      <c r="AH74" s="10">
        <f t="shared" si="65"/>
        <v>26.34220247293305</v>
      </c>
      <c r="AI74" s="11">
        <f t="shared" si="66"/>
        <v>1.5553264654883503</v>
      </c>
      <c r="AJ74" s="11">
        <f t="shared" si="67"/>
        <v>1.5714033728804462</v>
      </c>
      <c r="AK74" s="11">
        <f t="shared" si="68"/>
        <v>9.0369299999999964</v>
      </c>
      <c r="AL74" s="11">
        <f t="shared" si="69"/>
        <v>2.063165733727685</v>
      </c>
      <c r="AM74" s="11">
        <f t="shared" si="70"/>
        <v>4.7798077772930876</v>
      </c>
      <c r="AN74" s="11">
        <f t="shared" si="71"/>
        <v>9.8615356199161877</v>
      </c>
      <c r="AO74" s="11">
        <f t="shared" si="72"/>
        <v>1.9054599999999997</v>
      </c>
      <c r="AP74" s="11">
        <f t="shared" si="73"/>
        <v>1.1779382138468526</v>
      </c>
      <c r="AQ74" s="11">
        <f t="shared" si="74"/>
        <v>0.67080786736450682</v>
      </c>
    </row>
    <row r="75" spans="1:43" x14ac:dyDescent="0.2">
      <c r="A75" s="13" t="s">
        <v>29</v>
      </c>
      <c r="B75" s="14"/>
      <c r="C75" s="3">
        <v>31.772099999999998</v>
      </c>
      <c r="D75" s="3">
        <v>21.73</v>
      </c>
      <c r="E75" s="4">
        <f t="shared" si="50"/>
        <v>26.751049999999999</v>
      </c>
      <c r="F75" s="4">
        <f t="shared" si="51"/>
        <v>7.1008370073534266</v>
      </c>
      <c r="G75" s="3">
        <v>9.0543399999999998</v>
      </c>
      <c r="H75" s="3">
        <v>5.02745</v>
      </c>
      <c r="I75" s="4">
        <f t="shared" si="52"/>
        <v>7.0408949999999999</v>
      </c>
      <c r="J75" s="4">
        <f t="shared" si="53"/>
        <v>2.8474412260922963</v>
      </c>
      <c r="K75" s="5">
        <v>41.619700000000002</v>
      </c>
      <c r="L75" s="5">
        <v>10.212400000000001</v>
      </c>
      <c r="M75" s="6">
        <f t="shared" si="54"/>
        <v>25.916050000000002</v>
      </c>
      <c r="N75" s="6">
        <f t="shared" si="55"/>
        <v>22.208314808760253</v>
      </c>
      <c r="O75" s="5">
        <v>14.0245</v>
      </c>
      <c r="P75" s="5">
        <v>8.5014699999999994</v>
      </c>
      <c r="Q75" s="6">
        <f t="shared" si="56"/>
        <v>11.262985</v>
      </c>
      <c r="R75" s="6">
        <f t="shared" si="57"/>
        <v>3.9053719656967334</v>
      </c>
      <c r="S75" s="7">
        <v>14.2288</v>
      </c>
      <c r="T75" s="7">
        <v>22.191299999999998</v>
      </c>
      <c r="U75" s="8">
        <f t="shared" si="58"/>
        <v>18.210049999999999</v>
      </c>
      <c r="V75" s="8">
        <f t="shared" si="59"/>
        <v>5.6303377451978864</v>
      </c>
      <c r="W75" s="7">
        <v>0</v>
      </c>
      <c r="X75" s="7">
        <v>1.32199</v>
      </c>
      <c r="Y75" s="8">
        <f t="shared" si="60"/>
        <v>0.660995</v>
      </c>
      <c r="Z75" s="8">
        <f t="shared" si="61"/>
        <v>0.93478809366080395</v>
      </c>
      <c r="AA75" s="9">
        <v>23.833600000000001</v>
      </c>
      <c r="AB75" s="9">
        <v>4.0771399999999999E-4</v>
      </c>
      <c r="AC75" s="10">
        <f t="shared" si="62"/>
        <v>11.917003857000001</v>
      </c>
      <c r="AD75" s="10">
        <f t="shared" si="63"/>
        <v>16.852611882753514</v>
      </c>
      <c r="AE75" s="9">
        <v>41.531100000000002</v>
      </c>
      <c r="AF75" s="9">
        <v>24.023399999999999</v>
      </c>
      <c r="AG75" s="10">
        <f t="shared" si="64"/>
        <v>32.777250000000002</v>
      </c>
      <c r="AH75" s="10">
        <f t="shared" si="65"/>
        <v>12.379813392979717</v>
      </c>
      <c r="AI75" s="11">
        <f t="shared" si="66"/>
        <v>1.8009806164158768</v>
      </c>
      <c r="AJ75" s="11">
        <f t="shared" si="67"/>
        <v>1.728776942481081</v>
      </c>
      <c r="AK75" s="11">
        <f t="shared" si="68"/>
        <v>6.3799000000000001</v>
      </c>
      <c r="AL75" s="11">
        <f t="shared" si="69"/>
        <v>10.651964084448444</v>
      </c>
      <c r="AM75" s="11">
        <f t="shared" si="70"/>
        <v>4.6552675476626204</v>
      </c>
      <c r="AN75" s="11">
        <f t="shared" si="71"/>
        <v>49.58774272120062</v>
      </c>
      <c r="AO75" s="11">
        <f t="shared" si="72"/>
        <v>10.601990000000001</v>
      </c>
      <c r="AP75" s="11">
        <f t="shared" si="73"/>
        <v>1.0322194161533103</v>
      </c>
      <c r="AQ75" s="11">
        <f t="shared" si="74"/>
        <v>1.4690267187624417</v>
      </c>
    </row>
    <row r="76" spans="1:43" x14ac:dyDescent="0.2">
      <c r="A76" s="13" t="s">
        <v>61</v>
      </c>
      <c r="B76" s="14"/>
      <c r="C76" s="3">
        <v>6.2340299999999997</v>
      </c>
      <c r="D76" s="3">
        <v>6.36381</v>
      </c>
      <c r="E76" s="4">
        <f t="shared" si="50"/>
        <v>6.2989199999999999</v>
      </c>
      <c r="F76" s="4">
        <f t="shared" si="51"/>
        <v>9.1768318062390289E-2</v>
      </c>
      <c r="G76" s="3">
        <v>4.0554800000000002</v>
      </c>
      <c r="H76" s="3">
        <v>3.0623</v>
      </c>
      <c r="I76" s="4">
        <f t="shared" si="52"/>
        <v>3.5588899999999999</v>
      </c>
      <c r="J76" s="4">
        <f t="shared" si="53"/>
        <v>0.70228431293885851</v>
      </c>
      <c r="K76" s="5">
        <v>8.1217799999999993</v>
      </c>
      <c r="L76" s="5">
        <v>6.13462</v>
      </c>
      <c r="M76" s="6">
        <f t="shared" si="54"/>
        <v>7.1281999999999996</v>
      </c>
      <c r="N76" s="6">
        <f t="shared" si="55"/>
        <v>1.4051343113026615</v>
      </c>
      <c r="O76" s="5">
        <v>5.4078099999999996</v>
      </c>
      <c r="P76" s="5">
        <v>4.1242099999999997</v>
      </c>
      <c r="Q76" s="6">
        <f t="shared" si="56"/>
        <v>4.7660099999999996</v>
      </c>
      <c r="R76" s="6">
        <f t="shared" si="57"/>
        <v>0.90764226433105399</v>
      </c>
      <c r="S76" s="7">
        <v>9.8465399999999992</v>
      </c>
      <c r="T76" s="7">
        <v>9.9426600000000001</v>
      </c>
      <c r="U76" s="8">
        <f t="shared" si="58"/>
        <v>9.8946000000000005</v>
      </c>
      <c r="V76" s="8">
        <f t="shared" si="59"/>
        <v>6.7967103807651572E-2</v>
      </c>
      <c r="W76" s="7">
        <v>2.59605</v>
      </c>
      <c r="X76" s="7">
        <v>0</v>
      </c>
      <c r="Y76" s="8">
        <f t="shared" si="60"/>
        <v>1.298025</v>
      </c>
      <c r="Z76" s="8">
        <f t="shared" si="61"/>
        <v>1.8356845592993367</v>
      </c>
      <c r="AA76" s="9">
        <v>12.432700000000001</v>
      </c>
      <c r="AB76" s="9">
        <v>12.1722</v>
      </c>
      <c r="AC76" s="10">
        <f t="shared" si="62"/>
        <v>12.30245</v>
      </c>
      <c r="AD76" s="10">
        <f t="shared" si="63"/>
        <v>0.18420131649909591</v>
      </c>
      <c r="AE76" s="9">
        <v>18.752199999999998</v>
      </c>
      <c r="AF76" s="9">
        <v>14.3446</v>
      </c>
      <c r="AG76" s="10">
        <f t="shared" si="64"/>
        <v>16.548400000000001</v>
      </c>
      <c r="AH76" s="10">
        <f t="shared" si="65"/>
        <v>3.1166438487578167</v>
      </c>
      <c r="AI76" s="11">
        <f t="shared" si="66"/>
        <v>1.3243248538680077</v>
      </c>
      <c r="AJ76" s="11">
        <f t="shared" si="67"/>
        <v>1.3072654518076487</v>
      </c>
      <c r="AK76" s="11">
        <f t="shared" si="68"/>
        <v>2.2608649999999999</v>
      </c>
      <c r="AL76" s="11">
        <f t="shared" si="69"/>
        <v>2.7417730783305405</v>
      </c>
      <c r="AM76" s="11">
        <f t="shared" si="70"/>
        <v>4.6498767874252929</v>
      </c>
      <c r="AN76" s="11">
        <f t="shared" si="71"/>
        <v>12.748906993316771</v>
      </c>
      <c r="AO76" s="11">
        <f t="shared" si="72"/>
        <v>3.4679849999999997</v>
      </c>
      <c r="AP76" s="11">
        <f t="shared" si="73"/>
        <v>0.88366207457703205</v>
      </c>
      <c r="AQ76" s="11">
        <f t="shared" si="74"/>
        <v>0.63660178279061297</v>
      </c>
    </row>
    <row r="77" spans="1:43" x14ac:dyDescent="0.2">
      <c r="A77" s="13" t="s">
        <v>71</v>
      </c>
      <c r="B77" s="14"/>
      <c r="C77" s="3">
        <v>18.738700000000001</v>
      </c>
      <c r="D77" s="3">
        <v>18.913799999999998</v>
      </c>
      <c r="E77" s="4">
        <f t="shared" si="50"/>
        <v>18.826250000000002</v>
      </c>
      <c r="F77" s="4">
        <f t="shared" si="51"/>
        <v>0.1238143973857623</v>
      </c>
      <c r="G77" s="3">
        <v>10.177300000000001</v>
      </c>
      <c r="H77" s="3">
        <v>10.3834</v>
      </c>
      <c r="I77" s="4">
        <f t="shared" si="52"/>
        <v>10.28035</v>
      </c>
      <c r="J77" s="4">
        <f t="shared" si="53"/>
        <v>0.14573470760254695</v>
      </c>
      <c r="K77" s="5">
        <v>23.204000000000001</v>
      </c>
      <c r="L77" s="5">
        <v>24.8384</v>
      </c>
      <c r="M77" s="6">
        <f t="shared" si="54"/>
        <v>24.0212</v>
      </c>
      <c r="N77" s="6">
        <f t="shared" si="55"/>
        <v>1.1556953231712928</v>
      </c>
      <c r="O77" s="5">
        <v>28.1965</v>
      </c>
      <c r="P77" s="5">
        <v>28.855599999999999</v>
      </c>
      <c r="Q77" s="6">
        <f t="shared" si="56"/>
        <v>28.526049999999998</v>
      </c>
      <c r="R77" s="6">
        <f t="shared" si="57"/>
        <v>0.46605407948005256</v>
      </c>
      <c r="S77" s="7">
        <v>9.9647299999999994</v>
      </c>
      <c r="T77" s="7">
        <v>9.6139600000000005</v>
      </c>
      <c r="U77" s="8">
        <f t="shared" si="58"/>
        <v>9.7893450000000009</v>
      </c>
      <c r="V77" s="8">
        <f t="shared" si="59"/>
        <v>0.24803184563680453</v>
      </c>
      <c r="W77" s="7">
        <v>4.0158699999999996</v>
      </c>
      <c r="X77" s="7">
        <v>4.03681</v>
      </c>
      <c r="Y77" s="8">
        <f t="shared" si="60"/>
        <v>4.0263399999999994</v>
      </c>
      <c r="Z77" s="8">
        <f t="shared" si="61"/>
        <v>1.4806815998046591E-2</v>
      </c>
      <c r="AA77" s="9">
        <v>30.0456</v>
      </c>
      <c r="AB77" s="9">
        <v>29.4984</v>
      </c>
      <c r="AC77" s="10">
        <f t="shared" si="62"/>
        <v>29.771999999999998</v>
      </c>
      <c r="AD77" s="10">
        <f t="shared" si="63"/>
        <v>0.38692883066527889</v>
      </c>
      <c r="AE77" s="9">
        <v>39.3855</v>
      </c>
      <c r="AF77" s="9">
        <v>39.6006</v>
      </c>
      <c r="AG77" s="10">
        <f t="shared" si="64"/>
        <v>39.493049999999997</v>
      </c>
      <c r="AH77" s="10">
        <f t="shared" si="65"/>
        <v>0.1520986686332261</v>
      </c>
      <c r="AI77" s="11">
        <f t="shared" si="66"/>
        <v>0.98015101026638685</v>
      </c>
      <c r="AJ77" s="11">
        <f t="shared" si="67"/>
        <v>0.99456826411721033</v>
      </c>
      <c r="AK77" s="11">
        <f t="shared" si="68"/>
        <v>6.254010000000001</v>
      </c>
      <c r="AL77" s="11">
        <f t="shared" si="69"/>
        <v>2.5532741894623907</v>
      </c>
      <c r="AM77" s="11">
        <f t="shared" si="70"/>
        <v>3.8416055873584067</v>
      </c>
      <c r="AN77" s="11">
        <f t="shared" si="71"/>
        <v>9.8086723922967263</v>
      </c>
      <c r="AO77" s="11">
        <f t="shared" si="72"/>
        <v>24.49971</v>
      </c>
      <c r="AP77" s="11">
        <f t="shared" si="73"/>
        <v>0.78373478427389143</v>
      </c>
      <c r="AQ77" s="11">
        <f t="shared" si="74"/>
        <v>1.923136839083718</v>
      </c>
    </row>
    <row r="78" spans="1:43" x14ac:dyDescent="0.2">
      <c r="A78" s="13" t="s">
        <v>69</v>
      </c>
      <c r="B78" s="14"/>
      <c r="C78" s="3">
        <v>3.24681</v>
      </c>
      <c r="D78" s="3">
        <v>3.65821</v>
      </c>
      <c r="E78" s="4">
        <f t="shared" si="50"/>
        <v>3.4525100000000002</v>
      </c>
      <c r="F78" s="4">
        <f t="shared" si="51"/>
        <v>0.29090372978014561</v>
      </c>
      <c r="G78" s="3">
        <v>7.1324800000000002</v>
      </c>
      <c r="H78" s="3">
        <v>4.7788399999999998</v>
      </c>
      <c r="I78" s="4">
        <f t="shared" si="52"/>
        <v>5.95566</v>
      </c>
      <c r="J78" s="4">
        <f t="shared" si="53"/>
        <v>1.6642748044719062</v>
      </c>
      <c r="K78" s="5">
        <v>3.6114099999999998</v>
      </c>
      <c r="L78" s="5">
        <v>2.1526200000000002</v>
      </c>
      <c r="M78" s="6">
        <f t="shared" si="54"/>
        <v>2.882015</v>
      </c>
      <c r="N78" s="6">
        <f t="shared" si="55"/>
        <v>1.0315203013271224</v>
      </c>
      <c r="O78" s="5">
        <v>5.6433799999999996</v>
      </c>
      <c r="P78" s="5">
        <v>3.7113800000000001</v>
      </c>
      <c r="Q78" s="6">
        <f t="shared" si="56"/>
        <v>4.6773799999999994</v>
      </c>
      <c r="R78" s="6">
        <f t="shared" si="57"/>
        <v>1.3661303012524126</v>
      </c>
      <c r="S78" s="7">
        <v>3.6623100000000002</v>
      </c>
      <c r="T78" s="7">
        <v>2.6303100000000001</v>
      </c>
      <c r="U78" s="8">
        <f t="shared" si="58"/>
        <v>3.1463100000000002</v>
      </c>
      <c r="V78" s="8">
        <f t="shared" si="59"/>
        <v>0.72973419818451746</v>
      </c>
      <c r="W78" s="7">
        <v>2.9102399999999999</v>
      </c>
      <c r="X78" s="7">
        <v>0.85151699999999997</v>
      </c>
      <c r="Y78" s="8">
        <f t="shared" si="60"/>
        <v>1.8808784999999999</v>
      </c>
      <c r="Z78" s="8">
        <f t="shared" si="61"/>
        <v>1.4557369938847131</v>
      </c>
      <c r="AA78" s="9">
        <v>13.189</v>
      </c>
      <c r="AB78" s="9">
        <v>10.401</v>
      </c>
      <c r="AC78" s="10">
        <f t="shared" si="62"/>
        <v>11.795</v>
      </c>
      <c r="AD78" s="10">
        <f t="shared" si="63"/>
        <v>1.9714137059481012</v>
      </c>
      <c r="AE78" s="9">
        <v>20.377099999999999</v>
      </c>
      <c r="AF78" s="9">
        <v>18.670200000000001</v>
      </c>
      <c r="AG78" s="10">
        <f t="shared" si="64"/>
        <v>19.52365</v>
      </c>
      <c r="AH78" s="10">
        <f t="shared" si="65"/>
        <v>1.2069605648073161</v>
      </c>
      <c r="AI78" s="11">
        <f t="shared" si="66"/>
        <v>1.4925128273807033</v>
      </c>
      <c r="AJ78" s="11">
        <f t="shared" si="67"/>
        <v>1.0914237662156805</v>
      </c>
      <c r="AK78" s="11">
        <f t="shared" si="68"/>
        <v>4.0747815000000003</v>
      </c>
      <c r="AL78" s="11">
        <f t="shared" si="69"/>
        <v>3.1664246255140882</v>
      </c>
      <c r="AM78" s="11">
        <f t="shared" si="70"/>
        <v>3.2781673231850039</v>
      </c>
      <c r="AN78" s="11">
        <f t="shared" si="71"/>
        <v>10.380069738688597</v>
      </c>
      <c r="AO78" s="11">
        <f t="shared" si="72"/>
        <v>2.7965014999999998</v>
      </c>
      <c r="AP78" s="11">
        <f t="shared" si="73"/>
        <v>1.197950045367564</v>
      </c>
      <c r="AQ78" s="11">
        <f t="shared" si="74"/>
        <v>1.0973203530484916</v>
      </c>
    </row>
    <row r="79" spans="1:43" x14ac:dyDescent="0.2">
      <c r="A79" s="13" t="s">
        <v>58</v>
      </c>
      <c r="B79" s="14"/>
      <c r="C79" s="3">
        <v>6.4847700000000001</v>
      </c>
      <c r="D79" s="3">
        <v>7.2973999999999997</v>
      </c>
      <c r="E79" s="4">
        <f t="shared" si="50"/>
        <v>6.8910850000000003</v>
      </c>
      <c r="F79" s="4">
        <f t="shared" si="51"/>
        <v>0.57461618359562372</v>
      </c>
      <c r="G79" s="3">
        <v>2.85242</v>
      </c>
      <c r="H79" s="3">
        <v>3.0724999999999998</v>
      </c>
      <c r="I79" s="4">
        <f t="shared" si="52"/>
        <v>2.9624600000000001</v>
      </c>
      <c r="J79" s="4">
        <f t="shared" si="53"/>
        <v>0.15562006040353527</v>
      </c>
      <c r="K79" s="5">
        <v>7.3368500000000001</v>
      </c>
      <c r="L79" s="5">
        <v>8.9136399999999991</v>
      </c>
      <c r="M79" s="6">
        <f t="shared" si="54"/>
        <v>8.1252449999999996</v>
      </c>
      <c r="N79" s="6">
        <f t="shared" si="55"/>
        <v>1.1149589015071355</v>
      </c>
      <c r="O79" s="5">
        <v>2.4184399999999999</v>
      </c>
      <c r="P79" s="5">
        <v>2.1593300000000002</v>
      </c>
      <c r="Q79" s="6">
        <f t="shared" si="56"/>
        <v>2.2888850000000001</v>
      </c>
      <c r="R79" s="6">
        <f t="shared" si="57"/>
        <v>0.18321843807324614</v>
      </c>
      <c r="S79" s="7">
        <v>5.3676899999999996</v>
      </c>
      <c r="T79" s="7">
        <v>5.5755699999999999</v>
      </c>
      <c r="U79" s="8">
        <f t="shared" si="58"/>
        <v>5.4716299999999993</v>
      </c>
      <c r="V79" s="8">
        <f t="shared" si="59"/>
        <v>0.14699335767305971</v>
      </c>
      <c r="W79" s="7">
        <v>0.58870199999999995</v>
      </c>
      <c r="X79" s="7">
        <v>0.85478100000000001</v>
      </c>
      <c r="Y79" s="8">
        <f t="shared" si="60"/>
        <v>0.72174150000000004</v>
      </c>
      <c r="Z79" s="8">
        <f t="shared" si="61"/>
        <v>0.18814626523133501</v>
      </c>
      <c r="AA79" s="9">
        <v>8.6542899999999996</v>
      </c>
      <c r="AB79" s="9">
        <v>8.0141399999999994</v>
      </c>
      <c r="AC79" s="10">
        <f t="shared" si="62"/>
        <v>8.3342150000000004</v>
      </c>
      <c r="AD79" s="10">
        <f t="shared" si="63"/>
        <v>0.45265440597656859</v>
      </c>
      <c r="AE79" s="9">
        <v>8.6566799999999997</v>
      </c>
      <c r="AF79" s="9">
        <v>10.1523</v>
      </c>
      <c r="AG79" s="10">
        <f t="shared" si="64"/>
        <v>9.4044899999999991</v>
      </c>
      <c r="AH79" s="10">
        <f t="shared" si="65"/>
        <v>1.0575630440782247</v>
      </c>
      <c r="AI79" s="11">
        <f t="shared" si="66"/>
        <v>0.92837103336045568</v>
      </c>
      <c r="AJ79" s="11">
        <f t="shared" si="67"/>
        <v>0.85268165834342946</v>
      </c>
      <c r="AK79" s="11">
        <f t="shared" si="68"/>
        <v>2.2407184999999998</v>
      </c>
      <c r="AL79" s="11">
        <f t="shared" si="69"/>
        <v>4.1045997770669969</v>
      </c>
      <c r="AM79" s="11">
        <f t="shared" si="70"/>
        <v>3.1745542555848854</v>
      </c>
      <c r="AN79" s="11">
        <f t="shared" si="71"/>
        <v>13.030274689760805</v>
      </c>
      <c r="AO79" s="11">
        <f t="shared" si="72"/>
        <v>1.5671435</v>
      </c>
      <c r="AP79" s="11">
        <f t="shared" si="73"/>
        <v>0.84810796474444783</v>
      </c>
      <c r="AQ79" s="11">
        <f t="shared" si="74"/>
        <v>1.259420867273555</v>
      </c>
    </row>
    <row r="80" spans="1:43" x14ac:dyDescent="0.2">
      <c r="A80" s="13" t="s">
        <v>16</v>
      </c>
      <c r="B80" s="14"/>
      <c r="C80" s="3">
        <v>5.6413799999999998</v>
      </c>
      <c r="D80" s="3">
        <v>4.8572899999999999</v>
      </c>
      <c r="E80" s="4">
        <f t="shared" si="50"/>
        <v>5.2493350000000003</v>
      </c>
      <c r="F80" s="4">
        <f t="shared" si="51"/>
        <v>0.55443535606056005</v>
      </c>
      <c r="G80" s="3">
        <v>4.0946100000000003</v>
      </c>
      <c r="H80" s="3">
        <v>3.0312700000000001</v>
      </c>
      <c r="I80" s="4">
        <f t="shared" si="52"/>
        <v>3.5629400000000002</v>
      </c>
      <c r="J80" s="4">
        <f t="shared" si="53"/>
        <v>0.75189492470690333</v>
      </c>
      <c r="K80" s="5">
        <v>7.0577199999999998</v>
      </c>
      <c r="L80" s="5">
        <v>7.4107200000000004</v>
      </c>
      <c r="M80" s="6">
        <f t="shared" si="54"/>
        <v>7.2342200000000005</v>
      </c>
      <c r="N80" s="6">
        <f t="shared" si="55"/>
        <v>0.24960869375885172</v>
      </c>
      <c r="O80" s="5">
        <v>2.8468800000000001</v>
      </c>
      <c r="P80" s="5">
        <v>4.8457999999999997</v>
      </c>
      <c r="Q80" s="6">
        <f t="shared" si="56"/>
        <v>3.8463399999999996</v>
      </c>
      <c r="R80" s="6">
        <f t="shared" si="57"/>
        <v>1.4134498870494143</v>
      </c>
      <c r="S80" s="7">
        <v>2.3458800000000002</v>
      </c>
      <c r="T80" s="7">
        <v>0</v>
      </c>
      <c r="U80" s="8">
        <f t="shared" si="58"/>
        <v>1.1729400000000001</v>
      </c>
      <c r="V80" s="8">
        <f t="shared" si="59"/>
        <v>1.6587876558498982</v>
      </c>
      <c r="W80" s="7">
        <v>0</v>
      </c>
      <c r="X80" s="7">
        <v>0</v>
      </c>
      <c r="Y80" s="8">
        <f t="shared" si="60"/>
        <v>0</v>
      </c>
      <c r="Z80" s="8">
        <f t="shared" si="61"/>
        <v>0</v>
      </c>
      <c r="AA80" s="9">
        <v>7.41716</v>
      </c>
      <c r="AB80" s="9">
        <v>10.361599999999999</v>
      </c>
      <c r="AC80" s="10">
        <f t="shared" si="62"/>
        <v>8.8893799999999992</v>
      </c>
      <c r="AD80" s="10">
        <f t="shared" si="63"/>
        <v>2.08203349079692</v>
      </c>
      <c r="AE80" s="9">
        <v>10.4826</v>
      </c>
      <c r="AF80" s="9">
        <v>11.842700000000001</v>
      </c>
      <c r="AG80" s="10">
        <f t="shared" si="64"/>
        <v>11.162649999999999</v>
      </c>
      <c r="AH80" s="10">
        <f t="shared" si="65"/>
        <v>0.96173593309182392</v>
      </c>
      <c r="AI80" s="11">
        <f t="shared" si="66"/>
        <v>1.350790262827132</v>
      </c>
      <c r="AJ80" s="11">
        <f t="shared" si="67"/>
        <v>0.88515287898874406</v>
      </c>
      <c r="AK80" s="11">
        <f t="shared" si="68"/>
        <v>3.5629400000000002</v>
      </c>
      <c r="AL80" s="11" t="e">
        <f t="shared" si="69"/>
        <v>#DIV/0!</v>
      </c>
      <c r="AM80" s="11">
        <f t="shared" si="70"/>
        <v>3.1329884870359868</v>
      </c>
      <c r="AN80" s="11" t="e">
        <f t="shared" si="71"/>
        <v>#DIV/0!</v>
      </c>
      <c r="AO80" s="11">
        <f t="shared" si="72"/>
        <v>3.8463399999999996</v>
      </c>
      <c r="AP80" s="11">
        <f t="shared" si="73"/>
        <v>0.72562556847870263</v>
      </c>
      <c r="AQ80" s="11">
        <f t="shared" si="74"/>
        <v>4.475365321329309</v>
      </c>
    </row>
    <row r="81" spans="1:43" x14ac:dyDescent="0.2">
      <c r="A81" s="13" t="s">
        <v>104</v>
      </c>
      <c r="B81" s="14"/>
      <c r="C81" s="3">
        <v>59.975200000000001</v>
      </c>
      <c r="D81" s="3">
        <v>67.611699999999999</v>
      </c>
      <c r="E81" s="4">
        <f t="shared" si="50"/>
        <v>63.79345</v>
      </c>
      <c r="F81" s="4">
        <f t="shared" si="51"/>
        <v>5.3998209345310686</v>
      </c>
      <c r="G81" s="3">
        <v>16.986899999999999</v>
      </c>
      <c r="H81" s="3">
        <v>23.273800000000001</v>
      </c>
      <c r="I81" s="4">
        <f t="shared" si="52"/>
        <v>20.13035</v>
      </c>
      <c r="J81" s="4">
        <f t="shared" si="53"/>
        <v>4.4455096226417226</v>
      </c>
      <c r="K81" s="5">
        <v>39.732100000000003</v>
      </c>
      <c r="L81" s="5">
        <v>54.5047</v>
      </c>
      <c r="M81" s="6">
        <f t="shared" si="54"/>
        <v>47.118400000000001</v>
      </c>
      <c r="N81" s="6">
        <f t="shared" si="55"/>
        <v>10.445805635756408</v>
      </c>
      <c r="O81" s="5">
        <v>13.340199999999999</v>
      </c>
      <c r="P81" s="5">
        <v>16.770800000000001</v>
      </c>
      <c r="Q81" s="6">
        <f t="shared" si="56"/>
        <v>15.0555</v>
      </c>
      <c r="R81" s="6">
        <f t="shared" si="57"/>
        <v>2.4258005235385722</v>
      </c>
      <c r="S81" s="7">
        <v>66.707499999999996</v>
      </c>
      <c r="T81" s="7">
        <v>86.371200000000002</v>
      </c>
      <c r="U81" s="8">
        <f t="shared" si="58"/>
        <v>76.539349999999999</v>
      </c>
      <c r="V81" s="8">
        <f t="shared" si="59"/>
        <v>13.904335613217933</v>
      </c>
      <c r="W81" s="7">
        <v>9.3494799999999998</v>
      </c>
      <c r="X81" s="7">
        <v>9.0887499999999992</v>
      </c>
      <c r="Y81" s="8">
        <f t="shared" si="60"/>
        <v>9.2191149999999986</v>
      </c>
      <c r="Z81" s="8">
        <f t="shared" si="61"/>
        <v>0.18436395105876893</v>
      </c>
      <c r="AA81" s="9">
        <v>32.921500000000002</v>
      </c>
      <c r="AB81" s="9">
        <v>44.8474</v>
      </c>
      <c r="AC81" s="10">
        <f t="shared" si="62"/>
        <v>38.884450000000001</v>
      </c>
      <c r="AD81" s="10">
        <f t="shared" si="63"/>
        <v>8.432884761752673</v>
      </c>
      <c r="AE81" s="9">
        <v>50.002499999999998</v>
      </c>
      <c r="AF81" s="9">
        <v>67.158699999999996</v>
      </c>
      <c r="AG81" s="10">
        <f t="shared" si="64"/>
        <v>58.580599999999997</v>
      </c>
      <c r="AH81" s="10">
        <f t="shared" si="65"/>
        <v>12.131265359392639</v>
      </c>
      <c r="AI81" s="11">
        <f t="shared" si="66"/>
        <v>0.72987221682750547</v>
      </c>
      <c r="AJ81" s="11">
        <f t="shared" si="67"/>
        <v>0.74454240478151013</v>
      </c>
      <c r="AK81" s="11">
        <f t="shared" si="68"/>
        <v>10.911235000000001</v>
      </c>
      <c r="AL81" s="11">
        <f t="shared" si="69"/>
        <v>2.1835447328729498</v>
      </c>
      <c r="AM81" s="11">
        <f t="shared" si="70"/>
        <v>2.9100636600953287</v>
      </c>
      <c r="AN81" s="11">
        <f t="shared" si="71"/>
        <v>6.3542541773261325</v>
      </c>
      <c r="AO81" s="11">
        <f t="shared" si="72"/>
        <v>5.8363850000000017</v>
      </c>
      <c r="AP81" s="11">
        <f t="shared" si="73"/>
        <v>1.3538967791775611</v>
      </c>
      <c r="AQ81" s="11">
        <f t="shared" si="74"/>
        <v>0.83347258632324417</v>
      </c>
    </row>
    <row r="82" spans="1:43" x14ac:dyDescent="0.2">
      <c r="A82" s="13" t="s">
        <v>59</v>
      </c>
      <c r="B82" s="14"/>
      <c r="C82" s="3">
        <v>5.4705199999999996</v>
      </c>
      <c r="D82" s="3">
        <v>6.6220800000000004</v>
      </c>
      <c r="E82" s="4">
        <f t="shared" si="50"/>
        <v>6.0463000000000005</v>
      </c>
      <c r="F82" s="4">
        <f t="shared" si="51"/>
        <v>0.81427588494318126</v>
      </c>
      <c r="G82" s="3">
        <v>4.3575699999999999</v>
      </c>
      <c r="H82" s="3">
        <v>3.5680100000000001</v>
      </c>
      <c r="I82" s="4">
        <f t="shared" si="52"/>
        <v>3.96279</v>
      </c>
      <c r="J82" s="4">
        <f t="shared" si="53"/>
        <v>0.55830323015365035</v>
      </c>
      <c r="K82" s="5">
        <v>8.1239399999999993</v>
      </c>
      <c r="L82" s="5">
        <v>7.80253</v>
      </c>
      <c r="M82" s="6">
        <f t="shared" si="54"/>
        <v>7.9632349999999992</v>
      </c>
      <c r="N82" s="6">
        <f t="shared" si="55"/>
        <v>0.22727119054116776</v>
      </c>
      <c r="O82" s="5">
        <v>5.0972</v>
      </c>
      <c r="P82" s="5">
        <v>5.5074100000000001</v>
      </c>
      <c r="Q82" s="6">
        <f t="shared" si="56"/>
        <v>5.3023050000000005</v>
      </c>
      <c r="R82" s="6">
        <f t="shared" si="57"/>
        <v>0.29006227271053375</v>
      </c>
      <c r="S82" s="7">
        <v>4.72323</v>
      </c>
      <c r="T82" s="7">
        <v>4.1314799999999998</v>
      </c>
      <c r="U82" s="8">
        <f t="shared" si="58"/>
        <v>4.4273550000000004</v>
      </c>
      <c r="V82" s="8">
        <f t="shared" si="59"/>
        <v>0.41843043776713967</v>
      </c>
      <c r="W82" s="7">
        <v>0.91685099999999997</v>
      </c>
      <c r="X82" s="7">
        <v>0.85333400000000004</v>
      </c>
      <c r="Y82" s="8">
        <f t="shared" si="60"/>
        <v>0.88509250000000006</v>
      </c>
      <c r="Z82" s="8">
        <f t="shared" si="61"/>
        <v>4.4913301420625891E-2</v>
      </c>
      <c r="AA82" s="9">
        <v>6.1325700000000003</v>
      </c>
      <c r="AB82" s="9">
        <v>5.8755899999999999</v>
      </c>
      <c r="AC82" s="10">
        <f t="shared" si="62"/>
        <v>6.0040800000000001</v>
      </c>
      <c r="AD82" s="10">
        <f t="shared" si="63"/>
        <v>0.18171230062931928</v>
      </c>
      <c r="AE82" s="9">
        <v>10.9062</v>
      </c>
      <c r="AF82" s="9">
        <v>11.838900000000001</v>
      </c>
      <c r="AG82" s="10">
        <f t="shared" si="64"/>
        <v>11.37255</v>
      </c>
      <c r="AH82" s="10">
        <f t="shared" si="65"/>
        <v>0.6595184948126932</v>
      </c>
      <c r="AI82" s="11">
        <f t="shared" si="66"/>
        <v>1.2212886174646371</v>
      </c>
      <c r="AJ82" s="11">
        <f t="shared" si="67"/>
        <v>0.9212173428274586</v>
      </c>
      <c r="AK82" s="11">
        <f t="shared" si="68"/>
        <v>3.0776975000000002</v>
      </c>
      <c r="AL82" s="11">
        <f t="shared" si="69"/>
        <v>4.4772608512669576</v>
      </c>
      <c r="AM82" s="11">
        <f t="shared" si="70"/>
        <v>2.8698341320130516</v>
      </c>
      <c r="AN82" s="11">
        <f t="shared" si="71"/>
        <v>12.848996008891726</v>
      </c>
      <c r="AO82" s="11">
        <f t="shared" si="72"/>
        <v>4.4172125000000007</v>
      </c>
      <c r="AP82" s="11">
        <f t="shared" si="73"/>
        <v>0.75927685168150894</v>
      </c>
      <c r="AQ82" s="11">
        <f t="shared" si="74"/>
        <v>1.3656686667321685</v>
      </c>
    </row>
    <row r="83" spans="1:43" x14ac:dyDescent="0.2">
      <c r="A83" s="13" t="s">
        <v>31</v>
      </c>
      <c r="B83" s="14"/>
      <c r="C83" s="3">
        <v>5.3015800000000004</v>
      </c>
      <c r="D83" s="3">
        <v>5.3610300000000004</v>
      </c>
      <c r="E83" s="4">
        <f t="shared" si="50"/>
        <v>5.3313050000000004</v>
      </c>
      <c r="F83" s="4">
        <f t="shared" si="51"/>
        <v>4.2037498141540251E-2</v>
      </c>
      <c r="G83" s="3">
        <v>1.0425899999999999</v>
      </c>
      <c r="H83" s="3">
        <v>1.2495400000000001</v>
      </c>
      <c r="I83" s="4">
        <f t="shared" si="52"/>
        <v>1.1460650000000001</v>
      </c>
      <c r="J83" s="4">
        <f t="shared" si="53"/>
        <v>0.14633574836655616</v>
      </c>
      <c r="K83" s="5">
        <v>5.2676400000000001</v>
      </c>
      <c r="L83" s="5">
        <v>5.9184599999999996</v>
      </c>
      <c r="M83" s="6">
        <f t="shared" si="54"/>
        <v>5.5930499999999999</v>
      </c>
      <c r="N83" s="6">
        <f t="shared" si="55"/>
        <v>0.46019923533182849</v>
      </c>
      <c r="O83" s="5">
        <v>2.7105399999999999</v>
      </c>
      <c r="P83" s="5">
        <v>2.9443199999999998</v>
      </c>
      <c r="Q83" s="6">
        <f t="shared" si="56"/>
        <v>2.8274299999999997</v>
      </c>
      <c r="R83" s="6">
        <f t="shared" si="57"/>
        <v>0.16530742330579098</v>
      </c>
      <c r="S83" s="7">
        <v>3.12032</v>
      </c>
      <c r="T83" s="7">
        <v>3.8175599999999998</v>
      </c>
      <c r="U83" s="8">
        <f t="shared" si="58"/>
        <v>3.4689399999999999</v>
      </c>
      <c r="V83" s="8">
        <f t="shared" si="59"/>
        <v>0.49302313211450827</v>
      </c>
      <c r="W83" s="7">
        <v>7.56767E-2</v>
      </c>
      <c r="X83" s="7">
        <v>7.8936199999999998E-2</v>
      </c>
      <c r="Y83" s="8">
        <f t="shared" si="60"/>
        <v>7.7306449999999999E-2</v>
      </c>
      <c r="Z83" s="8">
        <f t="shared" si="61"/>
        <v>2.3048145532775506E-3</v>
      </c>
      <c r="AA83" s="9">
        <v>5.2402699999999998</v>
      </c>
      <c r="AB83" s="9">
        <v>6.0546499999999996</v>
      </c>
      <c r="AC83" s="10">
        <f t="shared" si="62"/>
        <v>5.6474599999999997</v>
      </c>
      <c r="AD83" s="10">
        <f t="shared" si="63"/>
        <v>0.5758536204627005</v>
      </c>
      <c r="AE83" s="9">
        <v>2.7953899999999998</v>
      </c>
      <c r="AF83" s="9">
        <v>3.6274700000000002</v>
      </c>
      <c r="AG83" s="10">
        <f t="shared" si="64"/>
        <v>3.21143</v>
      </c>
      <c r="AH83" s="10">
        <f t="shared" si="65"/>
        <v>0.58836941048970437</v>
      </c>
      <c r="AI83" s="11">
        <f t="shared" si="66"/>
        <v>0.83437905149094849</v>
      </c>
      <c r="AJ83" s="11">
        <f t="shared" si="67"/>
        <v>0.77061698649471932</v>
      </c>
      <c r="AK83" s="11">
        <f t="shared" si="68"/>
        <v>1.0687585500000001</v>
      </c>
      <c r="AL83" s="11">
        <f t="shared" si="69"/>
        <v>14.824959624973079</v>
      </c>
      <c r="AM83" s="11">
        <f t="shared" si="70"/>
        <v>2.802136004502362</v>
      </c>
      <c r="AN83" s="11">
        <f t="shared" si="71"/>
        <v>41.541553130430906</v>
      </c>
      <c r="AO83" s="11">
        <f t="shared" si="72"/>
        <v>2.7501235499999996</v>
      </c>
      <c r="AP83" s="11">
        <f t="shared" si="73"/>
        <v>0.95320174144697445</v>
      </c>
      <c r="AQ83" s="11">
        <f t="shared" si="74"/>
        <v>1.5368686111607581</v>
      </c>
    </row>
    <row r="84" spans="1:43" x14ac:dyDescent="0.2">
      <c r="A84" s="13" t="s">
        <v>113</v>
      </c>
      <c r="B84" s="14"/>
      <c r="C84" s="3">
        <v>55.542000000000002</v>
      </c>
      <c r="D84" s="3">
        <v>65.101200000000006</v>
      </c>
      <c r="E84" s="4">
        <f t="shared" si="50"/>
        <v>60.321600000000004</v>
      </c>
      <c r="F84" s="4">
        <f t="shared" si="51"/>
        <v>6.7593751427184481</v>
      </c>
      <c r="G84" s="3">
        <v>16.5594</v>
      </c>
      <c r="H84" s="3">
        <v>17.4404</v>
      </c>
      <c r="I84" s="4">
        <f t="shared" si="52"/>
        <v>16.9999</v>
      </c>
      <c r="J84" s="4">
        <f t="shared" si="53"/>
        <v>0.62296107422534852</v>
      </c>
      <c r="K84" s="5">
        <v>49.1372</v>
      </c>
      <c r="L84" s="5">
        <v>53.532800000000002</v>
      </c>
      <c r="M84" s="6">
        <f t="shared" si="54"/>
        <v>51.335000000000001</v>
      </c>
      <c r="N84" s="6">
        <f t="shared" si="55"/>
        <v>3.1081585673835894</v>
      </c>
      <c r="O84" s="5">
        <v>15.2049</v>
      </c>
      <c r="P84" s="5">
        <v>16.880099999999999</v>
      </c>
      <c r="Q84" s="6">
        <f t="shared" si="56"/>
        <v>16.0425</v>
      </c>
      <c r="R84" s="6">
        <f t="shared" si="57"/>
        <v>1.1845452798437033</v>
      </c>
      <c r="S84" s="7">
        <v>57.341299999999997</v>
      </c>
      <c r="T84" s="7">
        <v>63.8508</v>
      </c>
      <c r="U84" s="8">
        <f t="shared" si="58"/>
        <v>60.596049999999998</v>
      </c>
      <c r="V84" s="8">
        <f t="shared" si="59"/>
        <v>4.6029115921338333</v>
      </c>
      <c r="W84" s="7">
        <v>8.4095600000000008</v>
      </c>
      <c r="X84" s="7">
        <v>7.3153199999999998</v>
      </c>
      <c r="Y84" s="8">
        <f t="shared" si="60"/>
        <v>7.8624400000000003</v>
      </c>
      <c r="Z84" s="8">
        <f t="shared" si="61"/>
        <v>0.7737445242455685</v>
      </c>
      <c r="AA84" s="9">
        <v>41.118699999999997</v>
      </c>
      <c r="AB84" s="9">
        <v>49.5809</v>
      </c>
      <c r="AC84" s="10">
        <f t="shared" si="62"/>
        <v>45.349800000000002</v>
      </c>
      <c r="AD84" s="10">
        <f t="shared" si="63"/>
        <v>5.9836790037568051</v>
      </c>
      <c r="AE84" s="9">
        <v>39.589500000000001</v>
      </c>
      <c r="AF84" s="9">
        <v>53.154899999999998</v>
      </c>
      <c r="AG84" s="10">
        <f t="shared" si="64"/>
        <v>46.372199999999999</v>
      </c>
      <c r="AH84" s="10">
        <f t="shared" si="65"/>
        <v>9.5921863295080225</v>
      </c>
      <c r="AI84" s="11">
        <f t="shared" si="66"/>
        <v>0.94948510355267079</v>
      </c>
      <c r="AJ84" s="11">
        <f t="shared" si="67"/>
        <v>0.74479492953612936</v>
      </c>
      <c r="AK84" s="11">
        <f t="shared" si="68"/>
        <v>9.1374600000000008</v>
      </c>
      <c r="AL84" s="11">
        <f t="shared" si="69"/>
        <v>2.1621659433967064</v>
      </c>
      <c r="AM84" s="11">
        <f t="shared" si="70"/>
        <v>2.7277925164265673</v>
      </c>
      <c r="AN84" s="11">
        <f t="shared" si="71"/>
        <v>5.8979400796699242</v>
      </c>
      <c r="AO84" s="11">
        <f t="shared" si="72"/>
        <v>8.180060000000001</v>
      </c>
      <c r="AP84" s="11">
        <f t="shared" si="73"/>
        <v>1.1750579526638747</v>
      </c>
      <c r="AQ84" s="11">
        <f t="shared" si="74"/>
        <v>0.99547082689383226</v>
      </c>
    </row>
    <row r="85" spans="1:43" x14ac:dyDescent="0.2">
      <c r="A85" s="13" t="s">
        <v>49</v>
      </c>
      <c r="B85" s="14"/>
      <c r="C85" s="3">
        <v>1.6920500000000001</v>
      </c>
      <c r="D85" s="3">
        <v>1.7181200000000001</v>
      </c>
      <c r="E85" s="4">
        <f t="shared" si="50"/>
        <v>1.705085</v>
      </c>
      <c r="F85" s="4">
        <f t="shared" si="51"/>
        <v>1.843427378553332E-2</v>
      </c>
      <c r="G85" s="3">
        <v>2.7007699999999999</v>
      </c>
      <c r="H85" s="3">
        <v>1.57222</v>
      </c>
      <c r="I85" s="4">
        <f t="shared" si="52"/>
        <v>2.136495</v>
      </c>
      <c r="J85" s="4">
        <f t="shared" si="53"/>
        <v>0.79800535790807781</v>
      </c>
      <c r="K85" s="5">
        <v>2.58426</v>
      </c>
      <c r="L85" s="5">
        <v>0.95118800000000003</v>
      </c>
      <c r="M85" s="6">
        <f t="shared" si="54"/>
        <v>1.7677240000000001</v>
      </c>
      <c r="N85" s="6">
        <f t="shared" si="55"/>
        <v>1.1547562853658777</v>
      </c>
      <c r="O85" s="5">
        <v>6.3054699999999997</v>
      </c>
      <c r="P85" s="5">
        <v>6.8088499999999996</v>
      </c>
      <c r="Q85" s="6">
        <f t="shared" si="56"/>
        <v>6.5571599999999997</v>
      </c>
      <c r="R85" s="6">
        <f t="shared" si="57"/>
        <v>0.35594341151368425</v>
      </c>
      <c r="S85" s="7">
        <v>2.2343899999999999</v>
      </c>
      <c r="T85" s="7">
        <v>2.1878600000000001</v>
      </c>
      <c r="U85" s="8">
        <f t="shared" si="58"/>
        <v>2.211125</v>
      </c>
      <c r="V85" s="8">
        <f t="shared" si="59"/>
        <v>3.2901678528609868E-2</v>
      </c>
      <c r="W85" s="7">
        <v>0.56681400000000004</v>
      </c>
      <c r="X85" s="7">
        <v>0.13964399999999999</v>
      </c>
      <c r="Y85" s="8">
        <f t="shared" si="60"/>
        <v>0.35322900000000002</v>
      </c>
      <c r="Z85" s="8">
        <f t="shared" si="61"/>
        <v>0.30205480371945748</v>
      </c>
      <c r="AA85" s="9">
        <v>0.64134100000000005</v>
      </c>
      <c r="AB85" s="9">
        <v>0.94887299999999997</v>
      </c>
      <c r="AC85" s="10">
        <f t="shared" si="62"/>
        <v>0.79510700000000001</v>
      </c>
      <c r="AD85" s="10">
        <f t="shared" si="63"/>
        <v>0.21745796263186129</v>
      </c>
      <c r="AE85" s="9">
        <v>5.6409799999999999</v>
      </c>
      <c r="AF85" s="9">
        <v>5.4562299999999997</v>
      </c>
      <c r="AG85" s="10">
        <f t="shared" si="64"/>
        <v>5.5486050000000002</v>
      </c>
      <c r="AH85" s="10">
        <f t="shared" si="65"/>
        <v>0.1306379778242148</v>
      </c>
      <c r="AI85" s="11">
        <f t="shared" si="66"/>
        <v>1.7178066682779765</v>
      </c>
      <c r="AJ85" s="11">
        <f t="shared" si="67"/>
        <v>1.0338603761205081</v>
      </c>
      <c r="AK85" s="11">
        <f t="shared" si="68"/>
        <v>1.783266</v>
      </c>
      <c r="AL85" s="11">
        <f t="shared" si="69"/>
        <v>6.0484699727372329</v>
      </c>
      <c r="AM85" s="11">
        <f t="shared" si="70"/>
        <v>2.5970596701607072</v>
      </c>
      <c r="AN85" s="11">
        <f t="shared" si="71"/>
        <v>15.708237432373899</v>
      </c>
      <c r="AO85" s="11">
        <f t="shared" si="72"/>
        <v>6.2039309999999999</v>
      </c>
      <c r="AP85" s="11">
        <f t="shared" si="73"/>
        <v>0.96456516967580908</v>
      </c>
      <c r="AQ85" s="11">
        <f t="shared" si="74"/>
        <v>0.77113912601051504</v>
      </c>
    </row>
    <row r="86" spans="1:43" x14ac:dyDescent="0.2">
      <c r="A86" s="13" t="s">
        <v>47</v>
      </c>
      <c r="B86" s="14"/>
      <c r="C86" s="3">
        <v>9.5515899999999991</v>
      </c>
      <c r="D86" s="3">
        <v>7.8331099999999996</v>
      </c>
      <c r="E86" s="4">
        <f t="shared" si="50"/>
        <v>8.6923499999999994</v>
      </c>
      <c r="F86" s="4">
        <f t="shared" si="51"/>
        <v>1.2151488613334578</v>
      </c>
      <c r="G86" s="3">
        <v>2.8483100000000001</v>
      </c>
      <c r="H86" s="3">
        <v>2.2773099999999999</v>
      </c>
      <c r="I86" s="4">
        <f t="shared" si="52"/>
        <v>2.5628099999999998</v>
      </c>
      <c r="J86" s="4">
        <f t="shared" si="53"/>
        <v>0.40375797205752306</v>
      </c>
      <c r="K86" s="5">
        <v>7.29488</v>
      </c>
      <c r="L86" s="5">
        <v>5.2302099999999996</v>
      </c>
      <c r="M86" s="6">
        <f t="shared" si="54"/>
        <v>6.2625449999999994</v>
      </c>
      <c r="N86" s="6">
        <f t="shared" si="55"/>
        <v>1.4599421579124296</v>
      </c>
      <c r="O86" s="5">
        <v>2.27372</v>
      </c>
      <c r="P86" s="5">
        <v>1.7401</v>
      </c>
      <c r="Q86" s="6">
        <f t="shared" si="56"/>
        <v>2.00691</v>
      </c>
      <c r="R86" s="6">
        <f t="shared" si="57"/>
        <v>0.37732632057676502</v>
      </c>
      <c r="S86" s="7">
        <v>8.5805500000000006</v>
      </c>
      <c r="T86" s="7">
        <v>7.3893300000000002</v>
      </c>
      <c r="U86" s="8">
        <f t="shared" si="58"/>
        <v>7.9849399999999999</v>
      </c>
      <c r="V86" s="8">
        <f t="shared" si="59"/>
        <v>0.84231973988503939</v>
      </c>
      <c r="W86" s="7">
        <v>0.36898300000000001</v>
      </c>
      <c r="X86" s="7">
        <v>0.37090699999999999</v>
      </c>
      <c r="Y86" s="8">
        <f t="shared" si="60"/>
        <v>0.36994499999999997</v>
      </c>
      <c r="Z86" s="8">
        <f t="shared" si="61"/>
        <v>1.3604734470029042E-3</v>
      </c>
      <c r="AA86" s="9">
        <v>6.7338199999999997</v>
      </c>
      <c r="AB86" s="9">
        <v>6.1093599999999997</v>
      </c>
      <c r="AC86" s="10">
        <f t="shared" si="62"/>
        <v>6.4215900000000001</v>
      </c>
      <c r="AD86" s="10">
        <f t="shared" si="63"/>
        <v>0.44155990057975147</v>
      </c>
      <c r="AE86" s="9">
        <v>7.2407700000000004</v>
      </c>
      <c r="AF86" s="9">
        <v>5.1337400000000004</v>
      </c>
      <c r="AG86" s="10">
        <f t="shared" si="64"/>
        <v>6.1872550000000004</v>
      </c>
      <c r="AH86" s="10">
        <f t="shared" si="65"/>
        <v>1.4898952011634934</v>
      </c>
      <c r="AI86" s="11">
        <f t="shared" si="66"/>
        <v>1.250734419117292</v>
      </c>
      <c r="AJ86" s="11">
        <f t="shared" si="67"/>
        <v>1.4104278751943027</v>
      </c>
      <c r="AK86" s="11">
        <f t="shared" si="68"/>
        <v>2.1928649999999998</v>
      </c>
      <c r="AL86" s="11">
        <f t="shared" si="69"/>
        <v>6.9275432834610555</v>
      </c>
      <c r="AM86" s="11">
        <f t="shared" si="70"/>
        <v>2.4142464716463574</v>
      </c>
      <c r="AN86" s="11">
        <f t="shared" si="71"/>
        <v>16.724796929273271</v>
      </c>
      <c r="AO86" s="11">
        <f t="shared" si="72"/>
        <v>1.636965</v>
      </c>
      <c r="AP86" s="11">
        <f t="shared" si="73"/>
        <v>1.387990026418972</v>
      </c>
      <c r="AQ86" s="11">
        <f t="shared" si="74"/>
        <v>1.0885930263721455</v>
      </c>
    </row>
    <row r="87" spans="1:43" x14ac:dyDescent="0.2">
      <c r="A87" s="13" t="s">
        <v>114</v>
      </c>
      <c r="B87" s="14"/>
      <c r="C87" s="3">
        <v>2.6730499999999999</v>
      </c>
      <c r="D87" s="3">
        <v>3.3502999999999998</v>
      </c>
      <c r="E87" s="4">
        <f t="shared" si="50"/>
        <v>3.0116749999999999</v>
      </c>
      <c r="F87" s="4">
        <f t="shared" si="51"/>
        <v>0.47888806755859142</v>
      </c>
      <c r="G87" s="3">
        <v>2.6571500000000001</v>
      </c>
      <c r="H87" s="3">
        <v>2.1930800000000001</v>
      </c>
      <c r="I87" s="4">
        <f t="shared" si="52"/>
        <v>2.4251149999999999</v>
      </c>
      <c r="J87" s="4">
        <f t="shared" si="53"/>
        <v>0.32814704394524108</v>
      </c>
      <c r="K87" s="5">
        <v>3.28512</v>
      </c>
      <c r="L87" s="5">
        <v>3.0538099999999999</v>
      </c>
      <c r="M87" s="6">
        <f t="shared" si="54"/>
        <v>3.1694649999999998</v>
      </c>
      <c r="N87" s="6">
        <f t="shared" si="55"/>
        <v>0.1635608695562604</v>
      </c>
      <c r="O87" s="5">
        <v>3.8313999999999999</v>
      </c>
      <c r="P87" s="5">
        <v>2.19231</v>
      </c>
      <c r="Q87" s="6">
        <f t="shared" si="56"/>
        <v>3.0118549999999997</v>
      </c>
      <c r="R87" s="6">
        <f t="shared" si="57"/>
        <v>1.1590116539750577</v>
      </c>
      <c r="S87" s="7">
        <v>2.19211</v>
      </c>
      <c r="T87" s="7">
        <v>1.8687499999999999</v>
      </c>
      <c r="U87" s="8">
        <f t="shared" si="58"/>
        <v>2.03043</v>
      </c>
      <c r="V87" s="8">
        <f t="shared" si="59"/>
        <v>0.22865004876448208</v>
      </c>
      <c r="W87" s="7">
        <v>1.42561</v>
      </c>
      <c r="X87" s="7">
        <v>0.62306099999999998</v>
      </c>
      <c r="Y87" s="8">
        <f t="shared" si="60"/>
        <v>1.0243355000000001</v>
      </c>
      <c r="Z87" s="8">
        <f t="shared" si="61"/>
        <v>0.56748784013448217</v>
      </c>
      <c r="AA87" s="9">
        <v>7.2922599999999997</v>
      </c>
      <c r="AB87" s="9">
        <v>6.2623100000000003</v>
      </c>
      <c r="AC87" s="10">
        <f t="shared" si="62"/>
        <v>6.777285</v>
      </c>
      <c r="AD87" s="10">
        <f t="shared" si="63"/>
        <v>0.72828462928308424</v>
      </c>
      <c r="AE87" s="9">
        <v>5.7181499999999996</v>
      </c>
      <c r="AF87" s="9">
        <v>5.8386899999999997</v>
      </c>
      <c r="AG87" s="10">
        <f t="shared" si="64"/>
        <v>5.7784199999999997</v>
      </c>
      <c r="AH87" s="10">
        <f t="shared" si="65"/>
        <v>8.5234651404226508E-2</v>
      </c>
      <c r="AI87" s="11">
        <f t="shared" si="66"/>
        <v>1.2116065077425355</v>
      </c>
      <c r="AJ87" s="11">
        <f t="shared" si="67"/>
        <v>0.97935495804709616</v>
      </c>
      <c r="AK87" s="11">
        <f t="shared" si="68"/>
        <v>1.4007794999999998</v>
      </c>
      <c r="AL87" s="11">
        <f t="shared" si="69"/>
        <v>2.3675006870307627</v>
      </c>
      <c r="AM87" s="11">
        <f t="shared" si="70"/>
        <v>2.3827406123008599</v>
      </c>
      <c r="AN87" s="11">
        <f t="shared" si="71"/>
        <v>5.6411400366383857</v>
      </c>
      <c r="AO87" s="11">
        <f t="shared" si="72"/>
        <v>1.9875194999999997</v>
      </c>
      <c r="AP87" s="11">
        <f t="shared" si="73"/>
        <v>0.9502155726597391</v>
      </c>
      <c r="AQ87" s="11">
        <f t="shared" si="74"/>
        <v>1.4832695537398481</v>
      </c>
    </row>
    <row r="88" spans="1:43" x14ac:dyDescent="0.2">
      <c r="A88" s="13" t="s">
        <v>117</v>
      </c>
      <c r="B88" s="14"/>
      <c r="C88" s="3">
        <v>3.8075000000000001</v>
      </c>
      <c r="D88" s="3">
        <v>3.8430800000000001</v>
      </c>
      <c r="E88" s="4">
        <f t="shared" si="50"/>
        <v>3.8252899999999999</v>
      </c>
      <c r="F88" s="4">
        <f t="shared" si="51"/>
        <v>2.5158859274617321E-2</v>
      </c>
      <c r="G88" s="3">
        <v>2.6524899999999998</v>
      </c>
      <c r="H88" s="3">
        <v>2.6890200000000002</v>
      </c>
      <c r="I88" s="4">
        <f t="shared" si="52"/>
        <v>2.6707549999999998</v>
      </c>
      <c r="J88" s="4">
        <f t="shared" si="53"/>
        <v>2.5830610716744862E-2</v>
      </c>
      <c r="K88" s="5">
        <v>4.3207000000000004</v>
      </c>
      <c r="L88" s="5">
        <v>4.5374800000000004</v>
      </c>
      <c r="M88" s="6">
        <f t="shared" si="54"/>
        <v>4.4290900000000004</v>
      </c>
      <c r="N88" s="6">
        <f t="shared" si="55"/>
        <v>0.15328660802561975</v>
      </c>
      <c r="O88" s="5">
        <v>2.8851900000000001</v>
      </c>
      <c r="P88" s="5">
        <v>2.8813800000000001</v>
      </c>
      <c r="Q88" s="6">
        <f t="shared" si="56"/>
        <v>2.8832849999999999</v>
      </c>
      <c r="R88" s="6">
        <f t="shared" si="57"/>
        <v>2.6940768363208105E-3</v>
      </c>
      <c r="S88" s="7">
        <v>0.94679199999999997</v>
      </c>
      <c r="T88" s="7">
        <v>0.84473600000000004</v>
      </c>
      <c r="U88" s="8">
        <f t="shared" si="58"/>
        <v>0.895764</v>
      </c>
      <c r="V88" s="8">
        <f t="shared" si="59"/>
        <v>7.2164489660774239E-2</v>
      </c>
      <c r="W88" s="7">
        <v>1.08571</v>
      </c>
      <c r="X88" s="7">
        <v>1.20051</v>
      </c>
      <c r="Y88" s="8">
        <f t="shared" si="60"/>
        <v>1.1431100000000001</v>
      </c>
      <c r="Z88" s="8">
        <f t="shared" si="61"/>
        <v>8.1175858480215662E-2</v>
      </c>
      <c r="AA88" s="9">
        <v>3.0434600000000001</v>
      </c>
      <c r="AB88" s="9">
        <v>3.0547300000000002</v>
      </c>
      <c r="AC88" s="10">
        <f t="shared" si="62"/>
        <v>3.0490950000000003</v>
      </c>
      <c r="AD88" s="10">
        <f t="shared" si="63"/>
        <v>7.96909342397247E-3</v>
      </c>
      <c r="AE88" s="9">
        <v>5.8903600000000003</v>
      </c>
      <c r="AF88" s="9">
        <v>6.4529399999999999</v>
      </c>
      <c r="AG88" s="10">
        <f t="shared" si="64"/>
        <v>6.1716499999999996</v>
      </c>
      <c r="AH88" s="10">
        <f t="shared" si="65"/>
        <v>0.39780413295992761</v>
      </c>
      <c r="AI88" s="11">
        <f t="shared" si="66"/>
        <v>0.98641512521290264</v>
      </c>
      <c r="AJ88" s="11">
        <f t="shared" si="67"/>
        <v>0.91281803333054401</v>
      </c>
      <c r="AK88" s="11">
        <f t="shared" si="68"/>
        <v>1.5276449999999997</v>
      </c>
      <c r="AL88" s="11">
        <f t="shared" si="69"/>
        <v>2.3363936978943407</v>
      </c>
      <c r="AM88" s="11">
        <f t="shared" si="70"/>
        <v>2.3108259649424978</v>
      </c>
      <c r="AN88" s="11">
        <f t="shared" si="71"/>
        <v>5.39899922142226</v>
      </c>
      <c r="AO88" s="11">
        <f t="shared" si="72"/>
        <v>1.7401749999999998</v>
      </c>
      <c r="AP88" s="11">
        <f t="shared" si="73"/>
        <v>0.86367402784770675</v>
      </c>
      <c r="AQ88" s="11">
        <f t="shared" si="74"/>
        <v>4.2704216735658047</v>
      </c>
    </row>
    <row r="89" spans="1:43" x14ac:dyDescent="0.2">
      <c r="A89" s="13" t="s">
        <v>119</v>
      </c>
      <c r="B89" s="14"/>
      <c r="C89" s="3">
        <v>140.02000000000001</v>
      </c>
      <c r="D89" s="3">
        <v>143.739</v>
      </c>
      <c r="E89" s="4">
        <f t="shared" si="50"/>
        <v>141.87950000000001</v>
      </c>
      <c r="F89" s="4">
        <f t="shared" si="51"/>
        <v>2.6297301192327662</v>
      </c>
      <c r="G89" s="3">
        <v>52.038400000000003</v>
      </c>
      <c r="H89" s="3">
        <v>56.3626</v>
      </c>
      <c r="I89" s="4">
        <f t="shared" si="52"/>
        <v>54.200500000000005</v>
      </c>
      <c r="J89" s="4">
        <f t="shared" si="53"/>
        <v>3.0576711432068673</v>
      </c>
      <c r="K89" s="5">
        <v>112.274</v>
      </c>
      <c r="L89" s="5">
        <v>114.22</v>
      </c>
      <c r="M89" s="6">
        <f t="shared" si="54"/>
        <v>113.247</v>
      </c>
      <c r="N89" s="6">
        <f t="shared" si="55"/>
        <v>1.37602979618902</v>
      </c>
      <c r="O89" s="5">
        <v>50.758299999999998</v>
      </c>
      <c r="P89" s="5">
        <v>51.848999999999997</v>
      </c>
      <c r="Q89" s="6">
        <f t="shared" si="56"/>
        <v>51.303649999999998</v>
      </c>
      <c r="R89" s="6">
        <f t="shared" si="57"/>
        <v>0.77124136624016615</v>
      </c>
      <c r="S89" s="7">
        <v>93.750600000000006</v>
      </c>
      <c r="T89" s="7">
        <v>96.620199999999997</v>
      </c>
      <c r="U89" s="8">
        <f t="shared" si="58"/>
        <v>95.185400000000001</v>
      </c>
      <c r="V89" s="8">
        <f t="shared" si="59"/>
        <v>2.0291136192929105</v>
      </c>
      <c r="W89" s="7">
        <v>23.5274</v>
      </c>
      <c r="X89" s="7">
        <v>23.889199999999999</v>
      </c>
      <c r="Y89" s="8">
        <f t="shared" si="60"/>
        <v>23.708300000000001</v>
      </c>
      <c r="Z89" s="8">
        <f t="shared" si="61"/>
        <v>0.25583123343329206</v>
      </c>
      <c r="AA89" s="9">
        <v>90.089399999999998</v>
      </c>
      <c r="AB89" s="9">
        <v>95.195099999999996</v>
      </c>
      <c r="AC89" s="10">
        <f t="shared" si="62"/>
        <v>92.64224999999999</v>
      </c>
      <c r="AD89" s="10">
        <f t="shared" si="63"/>
        <v>3.6102750927041547</v>
      </c>
      <c r="AE89" s="9">
        <v>122.291</v>
      </c>
      <c r="AF89" s="9">
        <v>125.283</v>
      </c>
      <c r="AG89" s="10">
        <f t="shared" si="64"/>
        <v>123.78700000000001</v>
      </c>
      <c r="AH89" s="10">
        <f t="shared" si="65"/>
        <v>2.1156634893101534</v>
      </c>
      <c r="AI89" s="11">
        <f t="shared" si="66"/>
        <v>0.92327891190257372</v>
      </c>
      <c r="AJ89" s="11">
        <f t="shared" si="67"/>
        <v>0.97611806869248019</v>
      </c>
      <c r="AK89" s="11">
        <f t="shared" si="68"/>
        <v>30.492200000000004</v>
      </c>
      <c r="AL89" s="11">
        <f t="shared" si="69"/>
        <v>2.2861402968580626</v>
      </c>
      <c r="AM89" s="11">
        <f t="shared" si="70"/>
        <v>2.2838719200007378</v>
      </c>
      <c r="AN89" s="11">
        <f t="shared" si="71"/>
        <v>5.2212516291762796</v>
      </c>
      <c r="AO89" s="11">
        <f t="shared" si="72"/>
        <v>27.595349999999996</v>
      </c>
      <c r="AP89" s="11">
        <f t="shared" si="73"/>
        <v>1.2528323046085106</v>
      </c>
      <c r="AQ89" s="11">
        <f t="shared" si="74"/>
        <v>1.4905594765583798</v>
      </c>
    </row>
    <row r="90" spans="1:43" x14ac:dyDescent="0.2">
      <c r="A90" s="13" t="s">
        <v>64</v>
      </c>
      <c r="B90" s="14"/>
      <c r="C90" s="3">
        <v>13.477</v>
      </c>
      <c r="D90" s="3">
        <v>14.1518</v>
      </c>
      <c r="E90" s="4">
        <f t="shared" si="50"/>
        <v>13.814399999999999</v>
      </c>
      <c r="F90" s="4">
        <f t="shared" si="51"/>
        <v>0.47715565594468184</v>
      </c>
      <c r="G90" s="3">
        <v>5.2915799999999997</v>
      </c>
      <c r="H90" s="3">
        <v>5.7994000000000003</v>
      </c>
      <c r="I90" s="4">
        <f t="shared" si="52"/>
        <v>5.54549</v>
      </c>
      <c r="J90" s="4">
        <f t="shared" si="53"/>
        <v>0.35908296562215297</v>
      </c>
      <c r="K90" s="5">
        <v>18.468</v>
      </c>
      <c r="L90" s="5">
        <v>18.7545</v>
      </c>
      <c r="M90" s="6">
        <f t="shared" si="54"/>
        <v>18.611249999999998</v>
      </c>
      <c r="N90" s="6">
        <f t="shared" si="55"/>
        <v>0.20258609280994599</v>
      </c>
      <c r="O90" s="5">
        <v>4.8765299999999998</v>
      </c>
      <c r="P90" s="5">
        <v>4.7828299999999997</v>
      </c>
      <c r="Q90" s="6">
        <f t="shared" si="56"/>
        <v>4.8296799999999998</v>
      </c>
      <c r="R90" s="6">
        <f t="shared" si="57"/>
        <v>6.6255905397179585E-2</v>
      </c>
      <c r="S90" s="7">
        <v>19.574300000000001</v>
      </c>
      <c r="T90" s="7">
        <v>19.846699999999998</v>
      </c>
      <c r="U90" s="8">
        <f t="shared" si="58"/>
        <v>19.7105</v>
      </c>
      <c r="V90" s="8">
        <f t="shared" si="59"/>
        <v>0.1926158871952138</v>
      </c>
      <c r="W90" s="7">
        <v>1.0653999999999999</v>
      </c>
      <c r="X90" s="7">
        <v>1.0709599999999999</v>
      </c>
      <c r="Y90" s="8">
        <f t="shared" si="60"/>
        <v>1.0681799999999999</v>
      </c>
      <c r="Z90" s="8">
        <f t="shared" si="61"/>
        <v>3.9315137033972105E-3</v>
      </c>
      <c r="AA90" s="9">
        <v>13.1227</v>
      </c>
      <c r="AB90" s="9">
        <v>13.87</v>
      </c>
      <c r="AC90" s="10">
        <f t="shared" si="62"/>
        <v>13.49635</v>
      </c>
      <c r="AD90" s="10">
        <f t="shared" si="63"/>
        <v>0.52842089758070643</v>
      </c>
      <c r="AE90" s="9">
        <v>11.9672</v>
      </c>
      <c r="AF90" s="9">
        <v>12.225199999999999</v>
      </c>
      <c r="AG90" s="10">
        <f t="shared" si="64"/>
        <v>12.0962</v>
      </c>
      <c r="AH90" s="10">
        <f t="shared" si="65"/>
        <v>0.18243354954612864</v>
      </c>
      <c r="AI90" s="11">
        <f t="shared" si="66"/>
        <v>0.91243576921750513</v>
      </c>
      <c r="AJ90" s="11">
        <f t="shared" si="67"/>
        <v>0.97889605078035535</v>
      </c>
      <c r="AK90" s="11">
        <f t="shared" si="68"/>
        <v>4.4773100000000001</v>
      </c>
      <c r="AL90" s="11">
        <f t="shared" si="69"/>
        <v>5.1915313898406641</v>
      </c>
      <c r="AM90" s="11">
        <f t="shared" si="70"/>
        <v>2.1812680214011744</v>
      </c>
      <c r="AN90" s="11">
        <f t="shared" si="71"/>
        <v>11.324121402759834</v>
      </c>
      <c r="AO90" s="11">
        <f t="shared" si="72"/>
        <v>3.7614999999999998</v>
      </c>
      <c r="AP90" s="11">
        <f t="shared" si="73"/>
        <v>0.74226072939754184</v>
      </c>
      <c r="AQ90" s="11">
        <f t="shared" si="74"/>
        <v>0.70086502118160365</v>
      </c>
    </row>
    <row r="91" spans="1:43" x14ac:dyDescent="0.2">
      <c r="A91" s="13" t="s">
        <v>128</v>
      </c>
      <c r="B91" s="14"/>
      <c r="C91" s="3">
        <v>6.2658100000000001</v>
      </c>
      <c r="D91" s="3">
        <v>7.0683100000000003</v>
      </c>
      <c r="E91" s="4">
        <f t="shared" si="50"/>
        <v>6.6670600000000002</v>
      </c>
      <c r="F91" s="4">
        <f t="shared" si="51"/>
        <v>0.56745319190220456</v>
      </c>
      <c r="G91" s="3">
        <v>8.7803199999999997</v>
      </c>
      <c r="H91" s="3">
        <v>10.073600000000001</v>
      </c>
      <c r="I91" s="4">
        <f t="shared" si="52"/>
        <v>9.4269600000000011</v>
      </c>
      <c r="J91" s="4">
        <f t="shared" si="53"/>
        <v>0.91448705797293894</v>
      </c>
      <c r="K91" s="5">
        <v>7.8759800000000002</v>
      </c>
      <c r="L91" s="5">
        <v>9.9781300000000002</v>
      </c>
      <c r="M91" s="6">
        <f t="shared" si="54"/>
        <v>8.9270549999999993</v>
      </c>
      <c r="N91" s="6">
        <f t="shared" si="55"/>
        <v>1.4864445200713141</v>
      </c>
      <c r="O91" s="5">
        <v>10.568</v>
      </c>
      <c r="P91" s="5">
        <v>10.118600000000001</v>
      </c>
      <c r="Q91" s="6">
        <f t="shared" si="56"/>
        <v>10.343299999999999</v>
      </c>
      <c r="R91" s="6">
        <f t="shared" si="57"/>
        <v>0.31777378746523366</v>
      </c>
      <c r="S91" s="7">
        <v>4.9386099999999997</v>
      </c>
      <c r="T91" s="7">
        <v>4.9081999999999999</v>
      </c>
      <c r="U91" s="8">
        <f t="shared" si="58"/>
        <v>4.9234049999999998</v>
      </c>
      <c r="V91" s="8">
        <f t="shared" si="59"/>
        <v>2.1503117215882786E-2</v>
      </c>
      <c r="W91" s="7">
        <v>3.8226300000000002</v>
      </c>
      <c r="X91" s="7">
        <v>5.31264</v>
      </c>
      <c r="Y91" s="8">
        <f t="shared" si="60"/>
        <v>4.5676350000000001</v>
      </c>
      <c r="Z91" s="8">
        <f t="shared" si="61"/>
        <v>1.053596175035767</v>
      </c>
      <c r="AA91" s="9">
        <v>18.9175</v>
      </c>
      <c r="AB91" s="9">
        <v>19.450099999999999</v>
      </c>
      <c r="AC91" s="10">
        <f t="shared" si="62"/>
        <v>19.183799999999998</v>
      </c>
      <c r="AD91" s="10">
        <f t="shared" si="63"/>
        <v>0.37660507165995427</v>
      </c>
      <c r="AE91" s="9">
        <v>19.039000000000001</v>
      </c>
      <c r="AF91" s="9">
        <v>21.748100000000001</v>
      </c>
      <c r="AG91" s="10">
        <f t="shared" si="64"/>
        <v>20.393550000000001</v>
      </c>
      <c r="AH91" s="10">
        <f t="shared" si="65"/>
        <v>1.9156229809124754</v>
      </c>
      <c r="AI91" s="11">
        <f t="shared" si="66"/>
        <v>0.87161689961880551</v>
      </c>
      <c r="AJ91" s="11">
        <f t="shared" si="67"/>
        <v>0.87543279642819372</v>
      </c>
      <c r="AK91" s="11">
        <f t="shared" si="68"/>
        <v>4.859325000000001</v>
      </c>
      <c r="AL91" s="11">
        <f t="shared" si="69"/>
        <v>2.0638601814724691</v>
      </c>
      <c r="AM91" s="11">
        <f t="shared" si="70"/>
        <v>2.1633220041243413</v>
      </c>
      <c r="AN91" s="11">
        <f t="shared" si="71"/>
        <v>4.4647941440154479</v>
      </c>
      <c r="AO91" s="11">
        <f t="shared" si="72"/>
        <v>5.7756649999999992</v>
      </c>
      <c r="AP91" s="11">
        <f t="shared" si="73"/>
        <v>0.74683756289168157</v>
      </c>
      <c r="AQ91" s="11">
        <f t="shared" si="74"/>
        <v>1.3541563206764424</v>
      </c>
    </row>
    <row r="92" spans="1:43" x14ac:dyDescent="0.2">
      <c r="A92" s="13" t="s">
        <v>118</v>
      </c>
      <c r="B92" s="14"/>
      <c r="C92" s="3">
        <v>13.6768</v>
      </c>
      <c r="D92" s="3">
        <v>17.120799999999999</v>
      </c>
      <c r="E92" s="4">
        <f t="shared" si="50"/>
        <v>15.3988</v>
      </c>
      <c r="F92" s="4">
        <f t="shared" si="51"/>
        <v>2.4352757544064803</v>
      </c>
      <c r="G92" s="3">
        <v>1.88611</v>
      </c>
      <c r="H92" s="3">
        <v>2.18106</v>
      </c>
      <c r="I92" s="4">
        <f t="shared" si="52"/>
        <v>2.033585</v>
      </c>
      <c r="J92" s="4">
        <f t="shared" si="53"/>
        <v>0.20856114511097223</v>
      </c>
      <c r="K92" s="5">
        <v>19.161999999999999</v>
      </c>
      <c r="L92" s="5">
        <v>22.6313</v>
      </c>
      <c r="M92" s="6">
        <f t="shared" si="54"/>
        <v>20.896650000000001</v>
      </c>
      <c r="N92" s="6">
        <f t="shared" si="55"/>
        <v>2.4531655559704895</v>
      </c>
      <c r="O92" s="5">
        <v>3.7803599999999999</v>
      </c>
      <c r="P92" s="5">
        <v>5.4279999999999999</v>
      </c>
      <c r="Q92" s="6">
        <f t="shared" si="56"/>
        <v>4.6041799999999995</v>
      </c>
      <c r="R92" s="6">
        <f t="shared" si="57"/>
        <v>1.1650574169542056</v>
      </c>
      <c r="S92" s="7">
        <v>21.747</v>
      </c>
      <c r="T92" s="7">
        <v>26.921199999999999</v>
      </c>
      <c r="U92" s="8">
        <f t="shared" si="58"/>
        <v>24.334099999999999</v>
      </c>
      <c r="V92" s="8">
        <f t="shared" si="59"/>
        <v>3.6587119072154595</v>
      </c>
      <c r="W92" s="7">
        <v>0.389129</v>
      </c>
      <c r="X92" s="7">
        <v>1.2388699999999999</v>
      </c>
      <c r="Y92" s="8">
        <f t="shared" si="60"/>
        <v>0.81399949999999999</v>
      </c>
      <c r="Z92" s="8">
        <f t="shared" si="61"/>
        <v>0.6008576233522378</v>
      </c>
      <c r="AA92" s="9">
        <v>28.573699999999999</v>
      </c>
      <c r="AB92" s="9">
        <v>32.649799999999999</v>
      </c>
      <c r="AC92" s="10">
        <f t="shared" si="62"/>
        <v>30.611750000000001</v>
      </c>
      <c r="AD92" s="10">
        <f t="shared" si="63"/>
        <v>2.8822379507944862</v>
      </c>
      <c r="AE92" s="9">
        <v>4.3755199999999999</v>
      </c>
      <c r="AF92" s="9">
        <v>4.4066200000000002</v>
      </c>
      <c r="AG92" s="10">
        <f t="shared" si="64"/>
        <v>4.39107</v>
      </c>
      <c r="AH92" s="10">
        <f t="shared" si="65"/>
        <v>2.1991020894901875E-2</v>
      </c>
      <c r="AI92" s="11">
        <f t="shared" si="66"/>
        <v>0.864767590070883</v>
      </c>
      <c r="AJ92" s="11">
        <f t="shared" si="67"/>
        <v>0.99294243660674164</v>
      </c>
      <c r="AK92" s="11">
        <f t="shared" si="68"/>
        <v>1.2195855</v>
      </c>
      <c r="AL92" s="11">
        <f t="shared" si="69"/>
        <v>2.4982632053213791</v>
      </c>
      <c r="AM92" s="11">
        <f t="shared" si="70"/>
        <v>2.1592753683765369</v>
      </c>
      <c r="AN92" s="11">
        <f t="shared" si="71"/>
        <v>5.3944382029718696</v>
      </c>
      <c r="AO92" s="11">
        <f t="shared" si="72"/>
        <v>3.7901804999999995</v>
      </c>
      <c r="AP92" s="11">
        <f t="shared" si="73"/>
        <v>0.736902804995059</v>
      </c>
      <c r="AQ92" s="11">
        <f t="shared" si="74"/>
        <v>0.63280745949100237</v>
      </c>
    </row>
    <row r="93" spans="1:43" x14ac:dyDescent="0.2">
      <c r="A93" s="13" t="s">
        <v>96</v>
      </c>
      <c r="B93" s="14"/>
      <c r="C93" s="3">
        <v>25.205200000000001</v>
      </c>
      <c r="D93" s="3">
        <v>25.899899999999999</v>
      </c>
      <c r="E93" s="4">
        <f t="shared" ref="E93:E99" si="75">AVERAGE(C93:D93)</f>
        <v>25.55255</v>
      </c>
      <c r="F93" s="4">
        <f t="shared" ref="F93:F99" si="76">STDEV(C93:D93)</f>
        <v>0.49122708089029277</v>
      </c>
      <c r="G93" s="3">
        <v>14.340299999999999</v>
      </c>
      <c r="H93" s="3">
        <v>14.914400000000001</v>
      </c>
      <c r="I93" s="4">
        <f t="shared" ref="I93:I99" si="77">AVERAGE(G93:H93)</f>
        <v>14.62735</v>
      </c>
      <c r="J93" s="4">
        <f t="shared" ref="J93:J99" si="78">STDEV(G93:H93)</f>
        <v>0.40595000307919787</v>
      </c>
      <c r="K93" s="5">
        <v>26.786000000000001</v>
      </c>
      <c r="L93" s="5">
        <v>28.764299999999999</v>
      </c>
      <c r="M93" s="6">
        <f t="shared" ref="M93:M99" si="79">AVERAGE(K93:L93)</f>
        <v>27.77515</v>
      </c>
      <c r="N93" s="6">
        <f t="shared" ref="N93:N99" si="80">STDEV(K93:L93)</f>
        <v>1.398869345221345</v>
      </c>
      <c r="O93" s="5">
        <v>12.894399999999999</v>
      </c>
      <c r="P93" s="5">
        <v>13.6648</v>
      </c>
      <c r="Q93" s="6">
        <f t="shared" ref="Q93:Q99" si="81">AVERAGE(O93:P93)</f>
        <v>13.279599999999999</v>
      </c>
      <c r="R93" s="6">
        <f t="shared" ref="R93:R99" si="82">STDEV(O93:P93)</f>
        <v>0.54475506422611653</v>
      </c>
      <c r="S93" s="7">
        <v>42.498800000000003</v>
      </c>
      <c r="T93" s="7">
        <v>41.3309</v>
      </c>
      <c r="U93" s="8">
        <f t="shared" ref="U93:U99" si="83">AVERAGE(S93:T93)</f>
        <v>41.914850000000001</v>
      </c>
      <c r="V93" s="8">
        <f t="shared" ref="V93:V99" si="84">STDEV(S93:T93)</f>
        <v>0.82583000974777099</v>
      </c>
      <c r="W93" s="7">
        <v>4.6491199999999999</v>
      </c>
      <c r="X93" s="7">
        <v>4.5859500000000004</v>
      </c>
      <c r="Y93" s="8">
        <f t="shared" ref="Y93:Y99" si="85">AVERAGE(W93:X93)</f>
        <v>4.6175350000000002</v>
      </c>
      <c r="Z93" s="8">
        <f t="shared" ref="Z93:Z99" si="86">STDEV(W93:X93)</f>
        <v>4.4667935367553854E-2</v>
      </c>
      <c r="AA93" s="9">
        <v>20.679600000000001</v>
      </c>
      <c r="AB93" s="9">
        <v>20.059899999999999</v>
      </c>
      <c r="AC93" s="10">
        <f t="shared" ref="AC93:AC99" si="87">AVERAGE(AA93:AB93)</f>
        <v>20.36975</v>
      </c>
      <c r="AD93" s="10">
        <f t="shared" ref="AD93:AD99" si="88">STDEV(AA93:AB93)</f>
        <v>0.43819407230130469</v>
      </c>
      <c r="AE93" s="9">
        <v>29.76</v>
      </c>
      <c r="AF93" s="9">
        <v>33.24</v>
      </c>
      <c r="AG93" s="10">
        <f t="shared" ref="AG93:AG99" si="89">AVERAGE(AE93:AF93)</f>
        <v>31.5</v>
      </c>
      <c r="AH93" s="10">
        <f t="shared" ref="AH93:AH99" si="90">STDEV(AE93:AF93)</f>
        <v>2.4607315985291858</v>
      </c>
      <c r="AI93" s="11">
        <f t="shared" ref="AI93:AI99" si="91">G93/H93</f>
        <v>0.96150699994636046</v>
      </c>
      <c r="AJ93" s="11">
        <f t="shared" ref="AJ93:AJ99" si="92">AE93/AF93</f>
        <v>0.89530685920577613</v>
      </c>
      <c r="AK93" s="11">
        <f t="shared" ref="AK93:AK99" si="93">I93-Y93</f>
        <v>10.009815</v>
      </c>
      <c r="AL93" s="11">
        <f t="shared" ref="AL93:AL99" si="94">I93/Y93</f>
        <v>3.1677832436570594</v>
      </c>
      <c r="AM93" s="11">
        <f t="shared" ref="AM93:AM99" si="95">AG93/I93</f>
        <v>2.1535001213480229</v>
      </c>
      <c r="AN93" s="11">
        <f t="shared" ref="AN93:AN99" si="96">AG93/Y93</f>
        <v>6.8218215996197102</v>
      </c>
      <c r="AO93" s="11">
        <f t="shared" ref="AO93:AO99" si="97">Q93-Y93</f>
        <v>8.6620649999999983</v>
      </c>
      <c r="AP93" s="11">
        <f t="shared" ref="AP93:AP99" si="98">E93/M93</f>
        <v>0.91997882999731773</v>
      </c>
      <c r="AQ93" s="11">
        <f t="shared" ref="AQ93:AQ99" si="99">E93/U93</f>
        <v>0.60962999986878152</v>
      </c>
    </row>
    <row r="94" spans="1:43" x14ac:dyDescent="0.2">
      <c r="A94" s="13" t="s">
        <v>86</v>
      </c>
      <c r="B94" s="14"/>
      <c r="C94" s="3">
        <v>11.661899999999999</v>
      </c>
      <c r="D94" s="3">
        <v>15.419499999999999</v>
      </c>
      <c r="E94" s="4">
        <f t="shared" si="75"/>
        <v>13.540699999999999</v>
      </c>
      <c r="F94" s="4">
        <f t="shared" si="76"/>
        <v>2.6570244409865729</v>
      </c>
      <c r="G94" s="3">
        <v>7.6466200000000004</v>
      </c>
      <c r="H94" s="3">
        <v>10.5601</v>
      </c>
      <c r="I94" s="4">
        <f t="shared" si="77"/>
        <v>9.1033600000000003</v>
      </c>
      <c r="J94" s="4">
        <f t="shared" si="78"/>
        <v>2.0601414648513812</v>
      </c>
      <c r="K94" s="5">
        <v>8.6642499999999991</v>
      </c>
      <c r="L94" s="5">
        <v>11.3188</v>
      </c>
      <c r="M94" s="6">
        <f t="shared" si="79"/>
        <v>9.9915249999999993</v>
      </c>
      <c r="N94" s="6">
        <f t="shared" si="80"/>
        <v>1.8770503059987496</v>
      </c>
      <c r="O94" s="5">
        <v>17.184100000000001</v>
      </c>
      <c r="P94" s="5">
        <v>26.440200000000001</v>
      </c>
      <c r="Q94" s="6">
        <f t="shared" si="81"/>
        <v>21.812150000000003</v>
      </c>
      <c r="R94" s="6">
        <f t="shared" si="82"/>
        <v>6.5450510773407871</v>
      </c>
      <c r="S94" s="7">
        <v>11.2668</v>
      </c>
      <c r="T94" s="7">
        <v>17.472000000000001</v>
      </c>
      <c r="U94" s="8">
        <f t="shared" si="83"/>
        <v>14.369400000000001</v>
      </c>
      <c r="V94" s="8">
        <f t="shared" si="84"/>
        <v>4.387738998618766</v>
      </c>
      <c r="W94" s="7">
        <v>2.5689600000000001</v>
      </c>
      <c r="X94" s="7">
        <v>2.3163499999999999</v>
      </c>
      <c r="Y94" s="8">
        <f t="shared" si="85"/>
        <v>2.4426550000000002</v>
      </c>
      <c r="Z94" s="8">
        <f t="shared" si="86"/>
        <v>0.17862224399553392</v>
      </c>
      <c r="AA94" s="9">
        <v>13.606</v>
      </c>
      <c r="AB94" s="9">
        <v>17.6646</v>
      </c>
      <c r="AC94" s="10">
        <f t="shared" si="87"/>
        <v>15.635300000000001</v>
      </c>
      <c r="AD94" s="10">
        <f t="shared" si="88"/>
        <v>2.8698635821237155</v>
      </c>
      <c r="AE94" s="9">
        <v>16.078199999999999</v>
      </c>
      <c r="AF94" s="9">
        <v>22.981300000000001</v>
      </c>
      <c r="AG94" s="10">
        <f t="shared" si="89"/>
        <v>19.52975</v>
      </c>
      <c r="AH94" s="10">
        <f t="shared" si="90"/>
        <v>4.8812288212088513</v>
      </c>
      <c r="AI94" s="11">
        <f t="shared" si="91"/>
        <v>0.72410488537040374</v>
      </c>
      <c r="AJ94" s="11">
        <f t="shared" si="92"/>
        <v>0.69962099620125917</v>
      </c>
      <c r="AK94" s="11">
        <f t="shared" si="93"/>
        <v>6.6607050000000001</v>
      </c>
      <c r="AL94" s="11">
        <f t="shared" si="94"/>
        <v>3.7268300271630661</v>
      </c>
      <c r="AM94" s="11">
        <f t="shared" si="95"/>
        <v>2.1453342502109112</v>
      </c>
      <c r="AN94" s="11">
        <f t="shared" si="96"/>
        <v>7.9952961019873863</v>
      </c>
      <c r="AO94" s="11">
        <f t="shared" si="97"/>
        <v>19.369495000000001</v>
      </c>
      <c r="AP94" s="11">
        <f t="shared" si="98"/>
        <v>1.355218547719192</v>
      </c>
      <c r="AQ94" s="11">
        <f t="shared" si="99"/>
        <v>0.94232883766893527</v>
      </c>
    </row>
    <row r="95" spans="1:43" x14ac:dyDescent="0.2">
      <c r="A95" s="13" t="s">
        <v>93</v>
      </c>
      <c r="B95" s="14"/>
      <c r="C95" s="3">
        <v>18.6021</v>
      </c>
      <c r="D95" s="3">
        <v>21.6738</v>
      </c>
      <c r="E95" s="4">
        <f t="shared" si="75"/>
        <v>20.13795</v>
      </c>
      <c r="F95" s="4">
        <f t="shared" si="76"/>
        <v>2.1720198997707181</v>
      </c>
      <c r="G95" s="3">
        <v>14.9079</v>
      </c>
      <c r="H95" s="3">
        <v>16.793800000000001</v>
      </c>
      <c r="I95" s="4">
        <f t="shared" si="77"/>
        <v>15.850850000000001</v>
      </c>
      <c r="J95" s="4">
        <f t="shared" si="78"/>
        <v>1.3335326786397108</v>
      </c>
      <c r="K95" s="5">
        <v>26.6281</v>
      </c>
      <c r="L95" s="5">
        <v>28.964600000000001</v>
      </c>
      <c r="M95" s="6">
        <f t="shared" si="79"/>
        <v>27.79635</v>
      </c>
      <c r="N95" s="6">
        <f t="shared" si="80"/>
        <v>1.6521549942423688</v>
      </c>
      <c r="O95" s="5">
        <v>25.079899999999999</v>
      </c>
      <c r="P95" s="5">
        <v>26.651499999999999</v>
      </c>
      <c r="Q95" s="6">
        <f t="shared" si="81"/>
        <v>25.865699999999997</v>
      </c>
      <c r="R95" s="6">
        <f t="shared" si="82"/>
        <v>1.1112890173127781</v>
      </c>
      <c r="S95" s="7">
        <v>23.956299999999999</v>
      </c>
      <c r="T95" s="7">
        <v>25.415700000000001</v>
      </c>
      <c r="U95" s="8">
        <f t="shared" si="83"/>
        <v>24.686</v>
      </c>
      <c r="V95" s="8">
        <f t="shared" si="84"/>
        <v>1.0319516364636492</v>
      </c>
      <c r="W95" s="7">
        <v>4.8462100000000001</v>
      </c>
      <c r="X95" s="7">
        <v>4.7621799999999999</v>
      </c>
      <c r="Y95" s="8">
        <f t="shared" si="85"/>
        <v>4.804195</v>
      </c>
      <c r="Z95" s="8">
        <f t="shared" si="86"/>
        <v>5.9418182823105778E-2</v>
      </c>
      <c r="AA95" s="9">
        <v>18.520299999999999</v>
      </c>
      <c r="AB95" s="9">
        <v>18.855399999999999</v>
      </c>
      <c r="AC95" s="10">
        <f t="shared" si="87"/>
        <v>18.687849999999997</v>
      </c>
      <c r="AD95" s="10">
        <f t="shared" si="88"/>
        <v>0.2369514823756125</v>
      </c>
      <c r="AE95" s="9">
        <v>33.7072</v>
      </c>
      <c r="AF95" s="9">
        <v>34.234099999999998</v>
      </c>
      <c r="AG95" s="10">
        <f t="shared" si="89"/>
        <v>33.970649999999999</v>
      </c>
      <c r="AH95" s="10">
        <f t="shared" si="90"/>
        <v>0.37257456300719027</v>
      </c>
      <c r="AI95" s="11">
        <f t="shared" si="91"/>
        <v>0.88770260453262506</v>
      </c>
      <c r="AJ95" s="11">
        <f t="shared" si="92"/>
        <v>0.98460891333494971</v>
      </c>
      <c r="AK95" s="11">
        <f t="shared" si="93"/>
        <v>11.046655000000001</v>
      </c>
      <c r="AL95" s="11">
        <f t="shared" si="94"/>
        <v>3.2993768987312131</v>
      </c>
      <c r="AM95" s="11">
        <f t="shared" si="95"/>
        <v>2.143143743080024</v>
      </c>
      <c r="AN95" s="11">
        <f t="shared" si="96"/>
        <v>7.0710389565785734</v>
      </c>
      <c r="AO95" s="11">
        <f t="shared" si="97"/>
        <v>21.061504999999997</v>
      </c>
      <c r="AP95" s="11">
        <f t="shared" si="98"/>
        <v>0.72448181146085722</v>
      </c>
      <c r="AQ95" s="11">
        <f t="shared" si="99"/>
        <v>0.8157639957870858</v>
      </c>
    </row>
    <row r="96" spans="1:43" x14ac:dyDescent="0.2">
      <c r="A96" s="13" t="s">
        <v>127</v>
      </c>
      <c r="B96" s="14"/>
      <c r="C96" s="3">
        <v>5.8491499999999998</v>
      </c>
      <c r="D96" s="3">
        <v>3.14167</v>
      </c>
      <c r="E96" s="4">
        <f t="shared" si="75"/>
        <v>4.4954099999999997</v>
      </c>
      <c r="F96" s="4">
        <f t="shared" si="76"/>
        <v>1.9144774679269536</v>
      </c>
      <c r="G96" s="3">
        <v>3.0512600000000001</v>
      </c>
      <c r="H96" s="3">
        <v>2.9449000000000001</v>
      </c>
      <c r="I96" s="4">
        <f t="shared" si="77"/>
        <v>2.9980799999999999</v>
      </c>
      <c r="J96" s="4">
        <f t="shared" si="78"/>
        <v>7.5207877247001204E-2</v>
      </c>
      <c r="K96" s="5">
        <v>6.0289999999999999</v>
      </c>
      <c r="L96" s="5">
        <v>5.6614699999999996</v>
      </c>
      <c r="M96" s="6">
        <f t="shared" si="79"/>
        <v>5.8452349999999997</v>
      </c>
      <c r="N96" s="6">
        <f t="shared" si="80"/>
        <v>0.25988295528949207</v>
      </c>
      <c r="O96" s="5">
        <v>4.4309099999999999</v>
      </c>
      <c r="P96" s="5">
        <v>3.7903099999999998</v>
      </c>
      <c r="Q96" s="6">
        <f t="shared" si="81"/>
        <v>4.1106099999999994</v>
      </c>
      <c r="R96" s="6">
        <f t="shared" si="82"/>
        <v>0.45297260402810241</v>
      </c>
      <c r="S96" s="7">
        <v>3.2887400000000002</v>
      </c>
      <c r="T96" s="7">
        <v>2.8723200000000002</v>
      </c>
      <c r="U96" s="8">
        <f t="shared" si="83"/>
        <v>3.0805300000000004</v>
      </c>
      <c r="V96" s="8">
        <f t="shared" si="84"/>
        <v>0.29445340582170215</v>
      </c>
      <c r="W96" s="7">
        <v>1.5868800000000001</v>
      </c>
      <c r="X96" s="7">
        <v>1.24068</v>
      </c>
      <c r="Y96" s="8">
        <f t="shared" si="85"/>
        <v>1.41378</v>
      </c>
      <c r="Z96" s="8">
        <f t="shared" si="86"/>
        <v>0.24480036764678195</v>
      </c>
      <c r="AA96" s="9">
        <v>4.4157299999999999</v>
      </c>
      <c r="AB96" s="9">
        <v>4.0318500000000004</v>
      </c>
      <c r="AC96" s="10">
        <f t="shared" si="87"/>
        <v>4.2237900000000002</v>
      </c>
      <c r="AD96" s="10">
        <f t="shared" si="88"/>
        <v>0.27144415116189158</v>
      </c>
      <c r="AE96" s="9">
        <v>6.15184</v>
      </c>
      <c r="AF96" s="9">
        <v>6.4816900000000004</v>
      </c>
      <c r="AG96" s="10">
        <f t="shared" si="89"/>
        <v>6.3167650000000002</v>
      </c>
      <c r="AH96" s="10">
        <f t="shared" si="90"/>
        <v>0.233239171774383</v>
      </c>
      <c r="AI96" s="11">
        <f t="shared" si="91"/>
        <v>1.0361166762878196</v>
      </c>
      <c r="AJ96" s="11">
        <f t="shared" si="92"/>
        <v>0.94911049433095374</v>
      </c>
      <c r="AK96" s="11">
        <f t="shared" si="93"/>
        <v>1.5842999999999998</v>
      </c>
      <c r="AL96" s="11">
        <f t="shared" si="94"/>
        <v>2.1206128251920382</v>
      </c>
      <c r="AM96" s="11">
        <f t="shared" si="95"/>
        <v>2.1069367728679689</v>
      </c>
      <c r="AN96" s="11">
        <f t="shared" si="96"/>
        <v>4.4679971424125391</v>
      </c>
      <c r="AO96" s="11">
        <f t="shared" si="97"/>
        <v>2.6968299999999994</v>
      </c>
      <c r="AP96" s="11">
        <f t="shared" si="98"/>
        <v>0.76907258647428201</v>
      </c>
      <c r="AQ96" s="11">
        <f t="shared" si="99"/>
        <v>1.4592975884019954</v>
      </c>
    </row>
    <row r="97" spans="1:43" x14ac:dyDescent="0.2">
      <c r="A97" s="13" t="s">
        <v>115</v>
      </c>
      <c r="B97" s="14"/>
      <c r="C97" s="3">
        <v>5.7836999999999996</v>
      </c>
      <c r="D97" s="3">
        <v>4.5861299999999998</v>
      </c>
      <c r="E97" s="4">
        <f t="shared" si="75"/>
        <v>5.1849150000000002</v>
      </c>
      <c r="F97" s="4">
        <f t="shared" si="76"/>
        <v>0.84680986794557156</v>
      </c>
      <c r="G97" s="3">
        <v>8.3308</v>
      </c>
      <c r="H97" s="3">
        <v>9.1019799999999993</v>
      </c>
      <c r="I97" s="4">
        <f t="shared" si="77"/>
        <v>8.7163900000000005</v>
      </c>
      <c r="J97" s="4">
        <f t="shared" si="78"/>
        <v>0.54530660751544124</v>
      </c>
      <c r="K97" s="5">
        <v>6.9585299999999997</v>
      </c>
      <c r="L97" s="5">
        <v>7.2996100000000004</v>
      </c>
      <c r="M97" s="6">
        <f t="shared" si="79"/>
        <v>7.1290700000000005</v>
      </c>
      <c r="N97" s="6">
        <f t="shared" si="80"/>
        <v>0.24117998092710813</v>
      </c>
      <c r="O97" s="5">
        <v>14.148</v>
      </c>
      <c r="P97" s="5">
        <v>14.7182</v>
      </c>
      <c r="Q97" s="6">
        <f t="shared" si="81"/>
        <v>14.4331</v>
      </c>
      <c r="R97" s="6">
        <f t="shared" si="82"/>
        <v>0.40319228663256929</v>
      </c>
      <c r="S97" s="7">
        <v>2.4464199999999998</v>
      </c>
      <c r="T97" s="7">
        <v>2.6509900000000002</v>
      </c>
      <c r="U97" s="8">
        <f t="shared" si="83"/>
        <v>2.548705</v>
      </c>
      <c r="V97" s="8">
        <f t="shared" si="84"/>
        <v>0.14465283422733227</v>
      </c>
      <c r="W97" s="7">
        <v>3.4601099999999998</v>
      </c>
      <c r="X97" s="7">
        <v>3.0026700000000002</v>
      </c>
      <c r="Y97" s="8">
        <f t="shared" si="85"/>
        <v>3.2313900000000002</v>
      </c>
      <c r="Z97" s="8">
        <f t="shared" si="86"/>
        <v>0.32345892598597403</v>
      </c>
      <c r="AA97" s="9">
        <v>13.7111</v>
      </c>
      <c r="AB97" s="9">
        <v>14.3362</v>
      </c>
      <c r="AC97" s="10">
        <f t="shared" si="87"/>
        <v>14.02365</v>
      </c>
      <c r="AD97" s="10">
        <f t="shared" si="88"/>
        <v>0.4420124489197107</v>
      </c>
      <c r="AE97" s="9">
        <v>17.7319</v>
      </c>
      <c r="AF97" s="9">
        <v>18.112100000000002</v>
      </c>
      <c r="AG97" s="10">
        <f t="shared" si="89"/>
        <v>17.922000000000001</v>
      </c>
      <c r="AH97" s="10">
        <f t="shared" si="90"/>
        <v>0.26884199820712684</v>
      </c>
      <c r="AI97" s="11">
        <f t="shared" si="91"/>
        <v>0.91527338007774139</v>
      </c>
      <c r="AJ97" s="11">
        <f t="shared" si="92"/>
        <v>0.97900850812440288</v>
      </c>
      <c r="AK97" s="11">
        <f t="shared" si="93"/>
        <v>5.4850000000000003</v>
      </c>
      <c r="AL97" s="11">
        <f t="shared" si="94"/>
        <v>2.69741194965634</v>
      </c>
      <c r="AM97" s="11">
        <f t="shared" si="95"/>
        <v>2.0561264468432459</v>
      </c>
      <c r="AN97" s="11">
        <f t="shared" si="96"/>
        <v>5.5462200477194026</v>
      </c>
      <c r="AO97" s="11">
        <f t="shared" si="97"/>
        <v>11.201709999999999</v>
      </c>
      <c r="AP97" s="11">
        <f t="shared" si="98"/>
        <v>0.72729191886178701</v>
      </c>
      <c r="AQ97" s="11">
        <f t="shared" si="99"/>
        <v>2.0343331221149565</v>
      </c>
    </row>
    <row r="98" spans="1:43" x14ac:dyDescent="0.2">
      <c r="A98" s="13" t="s">
        <v>130</v>
      </c>
      <c r="B98" s="14"/>
      <c r="C98" s="3">
        <v>6.4440400000000002</v>
      </c>
      <c r="D98" s="3">
        <v>5.5813600000000001</v>
      </c>
      <c r="E98" s="4">
        <f t="shared" si="75"/>
        <v>6.0127000000000006</v>
      </c>
      <c r="F98" s="4">
        <f t="shared" si="76"/>
        <v>0.61000687799401088</v>
      </c>
      <c r="G98" s="3">
        <v>4.3823499999999997</v>
      </c>
      <c r="H98" s="3">
        <v>4.49688</v>
      </c>
      <c r="I98" s="4">
        <f t="shared" si="77"/>
        <v>4.4396149999999999</v>
      </c>
      <c r="J98" s="4">
        <f t="shared" si="78"/>
        <v>8.0984939649295457E-2</v>
      </c>
      <c r="K98" s="5">
        <v>9.2778899999999993</v>
      </c>
      <c r="L98" s="5">
        <v>7.6795099999999996</v>
      </c>
      <c r="M98" s="6">
        <f t="shared" si="79"/>
        <v>8.4786999999999999</v>
      </c>
      <c r="N98" s="6">
        <f t="shared" si="80"/>
        <v>1.1302253369129536</v>
      </c>
      <c r="O98" s="5">
        <v>6.5815200000000003</v>
      </c>
      <c r="P98" s="5">
        <v>5.9576399999999996</v>
      </c>
      <c r="Q98" s="6">
        <f t="shared" si="81"/>
        <v>6.2695799999999995</v>
      </c>
      <c r="R98" s="6">
        <f t="shared" si="82"/>
        <v>0.44114977864666371</v>
      </c>
      <c r="S98" s="7">
        <v>2.3591000000000002</v>
      </c>
      <c r="T98" s="7">
        <v>1.7424200000000001</v>
      </c>
      <c r="U98" s="8">
        <f t="shared" si="83"/>
        <v>2.0507600000000004</v>
      </c>
      <c r="V98" s="8">
        <f t="shared" si="84"/>
        <v>0.43605860982211803</v>
      </c>
      <c r="W98" s="7">
        <v>2.15909</v>
      </c>
      <c r="X98" s="7">
        <v>2.2627000000000002</v>
      </c>
      <c r="Y98" s="8">
        <f t="shared" si="85"/>
        <v>2.2108949999999998</v>
      </c>
      <c r="Z98" s="8">
        <f t="shared" si="86"/>
        <v>7.3263333598738337E-2</v>
      </c>
      <c r="AA98" s="9">
        <v>8.0686800000000005</v>
      </c>
      <c r="AB98" s="9">
        <v>7.2840199999999999</v>
      </c>
      <c r="AC98" s="10">
        <f t="shared" si="87"/>
        <v>7.6763500000000002</v>
      </c>
      <c r="AD98" s="10">
        <f t="shared" si="88"/>
        <v>0.55483840692583675</v>
      </c>
      <c r="AE98" s="9">
        <v>9.4389199999999995</v>
      </c>
      <c r="AF98" s="9">
        <v>8.4051500000000008</v>
      </c>
      <c r="AG98" s="10">
        <f t="shared" si="89"/>
        <v>8.922035000000001</v>
      </c>
      <c r="AH98" s="10">
        <f t="shared" si="90"/>
        <v>0.73098577718721636</v>
      </c>
      <c r="AI98" s="11">
        <f t="shared" si="91"/>
        <v>0.9745312305420647</v>
      </c>
      <c r="AJ98" s="11">
        <f t="shared" si="92"/>
        <v>1.1229924510567924</v>
      </c>
      <c r="AK98" s="11">
        <f t="shared" si="93"/>
        <v>2.22872</v>
      </c>
      <c r="AL98" s="11">
        <f t="shared" si="94"/>
        <v>2.008062345792089</v>
      </c>
      <c r="AM98" s="11">
        <f t="shared" si="95"/>
        <v>2.0096416018055621</v>
      </c>
      <c r="AN98" s="11">
        <f t="shared" si="96"/>
        <v>4.0354856291230483</v>
      </c>
      <c r="AO98" s="11">
        <f t="shared" si="97"/>
        <v>4.0586849999999997</v>
      </c>
      <c r="AP98" s="11">
        <f t="shared" si="98"/>
        <v>0.70915352589429992</v>
      </c>
      <c r="AQ98" s="11">
        <f t="shared" si="99"/>
        <v>2.9319374280754449</v>
      </c>
    </row>
    <row r="99" spans="1:43" x14ac:dyDescent="0.2">
      <c r="A99" s="13" t="s">
        <v>40</v>
      </c>
      <c r="B99" s="14"/>
      <c r="C99" s="3">
        <v>6.0261399999999998</v>
      </c>
      <c r="D99" s="3">
        <v>6.3111199999999998</v>
      </c>
      <c r="E99" s="4">
        <f t="shared" si="75"/>
        <v>6.1686300000000003</v>
      </c>
      <c r="F99" s="4">
        <f t="shared" si="76"/>
        <v>0.20151129050254232</v>
      </c>
      <c r="G99" s="3">
        <v>1.27912</v>
      </c>
      <c r="H99" s="3">
        <v>1.3531200000000001</v>
      </c>
      <c r="I99" s="4">
        <f t="shared" si="77"/>
        <v>1.3161200000000002</v>
      </c>
      <c r="J99" s="4">
        <f t="shared" si="78"/>
        <v>5.232590180780456E-2</v>
      </c>
      <c r="K99" s="5">
        <v>6.32552</v>
      </c>
      <c r="L99" s="5">
        <v>6.33467</v>
      </c>
      <c r="M99" s="6">
        <f t="shared" si="79"/>
        <v>6.330095</v>
      </c>
      <c r="N99" s="6">
        <f t="shared" si="80"/>
        <v>6.4700270478569039E-3</v>
      </c>
      <c r="O99" s="5">
        <v>1.3808199999999999</v>
      </c>
      <c r="P99" s="5">
        <v>1.409</v>
      </c>
      <c r="Q99" s="6">
        <f t="shared" si="81"/>
        <v>1.3949099999999999</v>
      </c>
      <c r="R99" s="6">
        <f t="shared" si="82"/>
        <v>1.9926269093836976E-2</v>
      </c>
      <c r="S99" s="7">
        <v>2.6402000000000001</v>
      </c>
      <c r="T99" s="7">
        <v>2.6965499999999998</v>
      </c>
      <c r="U99" s="8">
        <f t="shared" si="83"/>
        <v>2.6683750000000002</v>
      </c>
      <c r="V99" s="8">
        <f t="shared" si="84"/>
        <v>3.9845467119861727E-2</v>
      </c>
      <c r="W99" s="7">
        <v>0.14341200000000001</v>
      </c>
      <c r="X99" s="7">
        <v>0.14416000000000001</v>
      </c>
      <c r="Y99" s="8">
        <f t="shared" si="85"/>
        <v>0.14378600000000002</v>
      </c>
      <c r="Z99" s="8">
        <f t="shared" si="86"/>
        <v>5.2891587232753662E-4</v>
      </c>
      <c r="AA99" s="9">
        <v>4.1013400000000004</v>
      </c>
      <c r="AB99" s="9">
        <v>4.1165099999999999</v>
      </c>
      <c r="AC99" s="10">
        <f t="shared" si="87"/>
        <v>4.1089250000000002</v>
      </c>
      <c r="AD99" s="10">
        <f t="shared" si="88"/>
        <v>1.0726809870599546E-2</v>
      </c>
      <c r="AE99" s="9">
        <v>2.7038899999999999</v>
      </c>
      <c r="AF99" s="9">
        <v>2.7298200000000001</v>
      </c>
      <c r="AG99" s="10">
        <f t="shared" si="89"/>
        <v>2.7168549999999998</v>
      </c>
      <c r="AH99" s="10">
        <f t="shared" si="90"/>
        <v>1.833527883616734E-2</v>
      </c>
      <c r="AI99" s="11">
        <f t="shared" si="91"/>
        <v>0.94531157620905759</v>
      </c>
      <c r="AJ99" s="11">
        <f t="shared" si="92"/>
        <v>0.99050120520766927</v>
      </c>
      <c r="AK99" s="11">
        <f t="shared" si="93"/>
        <v>1.1723340000000002</v>
      </c>
      <c r="AL99" s="11">
        <f t="shared" si="94"/>
        <v>9.1533250803277095</v>
      </c>
      <c r="AM99" s="11">
        <f t="shared" si="95"/>
        <v>2.0642912500379902</v>
      </c>
      <c r="AN99" s="11">
        <f t="shared" si="96"/>
        <v>18.895128872073773</v>
      </c>
      <c r="AO99" s="11">
        <f t="shared" si="97"/>
        <v>1.2511239999999999</v>
      </c>
      <c r="AP99" s="11">
        <f t="shared" si="98"/>
        <v>0.9744924839200676</v>
      </c>
      <c r="AQ99" s="11">
        <f t="shared" si="99"/>
        <v>2.3117552817726144</v>
      </c>
    </row>
  </sheetData>
  <autoFilter ref="A2:AQ99">
    <sortState ref="A3:AQ99">
      <sortCondition ref="B2:B99"/>
    </sortState>
  </autoFilter>
  <mergeCells count="5">
    <mergeCell ref="C1:J1"/>
    <mergeCell ref="K1:R1"/>
    <mergeCell ref="S1:Z1"/>
    <mergeCell ref="AA1:AH1"/>
    <mergeCell ref="AI1:AO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0" pageOrder="overThenDown" orientation="landscape" verticalDpi="4294967295" r:id="rId1"/>
  <headerFooter>
    <oddHeader>&amp;C&amp;18Additional file 5: Table S2 List of genes down-regulated by TaZFP1B overexpression</oddHeader>
  </headerFooter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Down-regulated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Arnaud Cheuk</dc:creator>
  <cp:lastModifiedBy>Mario</cp:lastModifiedBy>
  <cp:lastPrinted>2018-11-08T22:20:52Z</cp:lastPrinted>
  <dcterms:created xsi:type="dcterms:W3CDTF">2018-01-23T03:04:30Z</dcterms:created>
  <dcterms:modified xsi:type="dcterms:W3CDTF">2019-10-22T16:45:08Z</dcterms:modified>
</cp:coreProperties>
</file>